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5480" windowHeight="11640" activeTab="3"/>
  </bookViews>
  <sheets>
    <sheet name="12 мес 2009" sheetId="1" r:id="rId1"/>
    <sheet name="3 мес 2010 " sheetId="2" r:id="rId2"/>
    <sheet name="6мес 2010 " sheetId="3" r:id="rId3"/>
    <sheet name="12мес2010" sheetId="4" r:id="rId4"/>
  </sheets>
  <definedNames/>
  <calcPr fullCalcOnLoad="1"/>
</workbook>
</file>

<file path=xl/sharedStrings.xml><?xml version="1.0" encoding="utf-8"?>
<sst xmlns="http://schemas.openxmlformats.org/spreadsheetml/2006/main" count="1107" uniqueCount="290">
  <si>
    <t>ДОХОДЫ</t>
  </si>
  <si>
    <t>бюджета  г.Черногорска</t>
  </si>
  <si>
    <t>КОД</t>
  </si>
  <si>
    <t xml:space="preserve">    План</t>
  </si>
  <si>
    <t xml:space="preserve"> ДОХОДЫ</t>
  </si>
  <si>
    <t>НАЛОГИ НА  ПРИБЫЛЬ, ДОХОДЫ</t>
  </si>
  <si>
    <t>Налог на прибыль организаций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</si>
  <si>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</si>
  <si>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</si>
  <si>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</si>
  <si>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</si>
  <si>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</si>
  <si>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</si>
  <si>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 сельскохозяйственный налог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</si>
  <si>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</si>
  <si>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</si>
  <si>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Налог на игорный бизнес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</si>
  <si>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</si>
  <si>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</si>
  <si>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 в границах городских округов</t>
  </si>
  <si>
    <t>ГОСУДАРСТВЕННАЯ ПОШЛИНА, СБОРЫ</t>
  </si>
  <si>
    <t>Задолженность по отмененным налогам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</si>
  <si>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</si>
  <si>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</si>
  <si>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</si>
  <si>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</si>
  <si>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</si>
  <si>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</si>
  <si>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дорожного движения.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</si>
  <si>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</si>
  <si>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</si>
  <si>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</si>
  <si>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Доходы от продажи услуг, оказываемых  учреждениями, находящимися в ведении органов местного самоуправления городских округов</t>
  </si>
  <si>
    <t>ВСЕГО  ДОХОДОВ  ОТ  НАЛОГОПЛАТЕЛЬЩИКОВ</t>
  </si>
  <si>
    <t>БЕЗВОЗМЕЗДНЫЕ ПЕРЕЧИСЛЕНИЯ</t>
  </si>
  <si>
    <t>Прочие безвозмездные поступления от бюджетов субъектов Российской Федерации</t>
  </si>
  <si>
    <t>Прочие безвозмездные поступления</t>
  </si>
  <si>
    <t xml:space="preserve">       НАИМЕНОВАНИЕ</t>
  </si>
  <si>
    <t xml:space="preserve">              000</t>
  </si>
  <si>
    <t>1 01 01012 02 0000 110</t>
  </si>
  <si>
    <t>1 01 0100000 0000 110</t>
  </si>
  <si>
    <t>1 01 02000 01 0000 110</t>
  </si>
  <si>
    <t>1 01 02010 01 0000 110</t>
  </si>
  <si>
    <t>1 01 02021 01 0000 110</t>
  </si>
  <si>
    <t>1 01 02022 01 0000 110</t>
  </si>
  <si>
    <t>1 01 02040 01 0000 110</t>
  </si>
  <si>
    <t>1 05 01000 01 0000 110</t>
  </si>
  <si>
    <t>1 05 01010 01 0000 110</t>
  </si>
  <si>
    <t>1 05 01020 01 0000 110</t>
  </si>
  <si>
    <t>1 05 02000 02 0000 110</t>
  </si>
  <si>
    <t>1 06 01020 04 0000 110</t>
  </si>
  <si>
    <t>1 00 00000 00 0000 000</t>
  </si>
  <si>
    <t>1 01 00000 00 0000 000</t>
  </si>
  <si>
    <t>1 06 00000 00 0000 000</t>
  </si>
  <si>
    <t>1 06 05000 02 0000 110</t>
  </si>
  <si>
    <t>1 06 06000 00 0000 000</t>
  </si>
  <si>
    <t>1 06 06012 04 0000 110</t>
  </si>
  <si>
    <t>1 06 06022 04 0000 110</t>
  </si>
  <si>
    <t>000</t>
  </si>
  <si>
    <t>Доходы от сдачи в аренду имущества, находящегося в государственной и муниципальной собственности</t>
  </si>
  <si>
    <t>ШТРАФЫ, САНКЦИИ, ВОЗМЕЩЕНИЕ УЩЕРБА</t>
  </si>
  <si>
    <t>1 05 00000 00 0000 000</t>
  </si>
  <si>
    <t>1 08 00000 00 0000 000</t>
  </si>
  <si>
    <t>1 08 07140 01 0000 110</t>
  </si>
  <si>
    <t>1 08 07150 01 0000 110</t>
  </si>
  <si>
    <t>1 09 00000 00 0000 000</t>
  </si>
  <si>
    <t>1 11 00000 00 0000 000</t>
  </si>
  <si>
    <t>1 11 05000 00 0000 000</t>
  </si>
  <si>
    <t>1 11 05024 04 0000 120</t>
  </si>
  <si>
    <t>1 11 05034 04 0000 120</t>
  </si>
  <si>
    <t>1 11 07000 00 0000 000</t>
  </si>
  <si>
    <t>1 11 07014 04 0000 120</t>
  </si>
  <si>
    <t>1 12 00000 00 0000 000</t>
  </si>
  <si>
    <t xml:space="preserve">1 12 01000 01 0000 120 </t>
  </si>
  <si>
    <t>1 16 00000 00 0000 000</t>
  </si>
  <si>
    <t>1 16 03010 01 0000 140</t>
  </si>
  <si>
    <t>1 16 03030 01 0000 140</t>
  </si>
  <si>
    <t>1 16 06000 01 0000 140</t>
  </si>
  <si>
    <t>1 16 30000 01 0000 140</t>
  </si>
  <si>
    <t>1 16 90040 04 0000 140</t>
  </si>
  <si>
    <t>3 02 01040 04 0000 130</t>
  </si>
  <si>
    <t>3 02 01000 00 0000 130</t>
  </si>
  <si>
    <t>3 02 00000 00 0000 000</t>
  </si>
  <si>
    <t>3 00 00000 00 0000 000</t>
  </si>
  <si>
    <t>092</t>
  </si>
  <si>
    <t>2 07 00000 00 0000 180</t>
  </si>
  <si>
    <t>2 00 00000 00 0000 000</t>
  </si>
  <si>
    <t>2 02 00000 00 0000 000</t>
  </si>
  <si>
    <t xml:space="preserve">2 02 01000 00 0000 151 </t>
  </si>
  <si>
    <t>2 02 01001 04 0000 151</t>
  </si>
  <si>
    <t>2 02 09023 04 0000 151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</si>
  <si>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</si>
  <si>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РФ</t>
  </si>
  <si>
    <t>1 05 01040 02 0000 110</t>
  </si>
  <si>
    <t>1 11 05010 04 0000 120</t>
  </si>
  <si>
    <t>1 11 05030 00 0000 120</t>
  </si>
  <si>
    <t>Доходы от сдачи в аренду имущества находящегося 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</si>
  <si>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 управлении органов управления городских округов  и созданных ими учреждений (за исключением имущества муниципальных автономных учреждений)</t>
  </si>
  <si>
    <t>1 13 00000 00 0000 000</t>
  </si>
  <si>
    <r>
      <t>Д</t>
    </r>
    <r>
      <rPr>
        <b/>
        <sz val="12"/>
        <rFont val="Times New Roman"/>
        <family val="1"/>
      </rPr>
      <t>оходы от оказания платных услуг и компенсации затрат государства</t>
    </r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</si>
  <si>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</si>
  <si>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1 16 03000 00 0000 140</t>
  </si>
  <si>
    <t>1 16 08000 01 0000 140</t>
  </si>
  <si>
    <t>1 16 21040 04 0000 140</t>
  </si>
  <si>
    <t>Денежные взыскания (штрафы) за нарушение законодательства в области охраны окружающей среды</t>
  </si>
  <si>
    <t xml:space="preserve">Денежные взыскания (штрафы) за нарушение  земельного законодательства </t>
  </si>
  <si>
    <t>Денежные взыскания (штрафы) за нарушение   законодательства о рекламе</t>
  </si>
  <si>
    <t xml:space="preserve">Денежные взыскания (штрафы) за нарушение  Федерального закона "О пожарной безопасности" </t>
  </si>
  <si>
    <t>1 16 28000 01 0000 140</t>
  </si>
  <si>
    <t>1 16 27000 01 0000 140</t>
  </si>
  <si>
    <t>1 16 26000 01 0000 140</t>
  </si>
  <si>
    <t>1 16 25060 01 0000 140</t>
  </si>
  <si>
    <t>1 16 25050 01 0000 140</t>
  </si>
  <si>
    <t>1 17 00000 00 0000 000</t>
  </si>
  <si>
    <t>Прочие неналоговые доходы</t>
  </si>
  <si>
    <t>Невыясненные поступления</t>
  </si>
  <si>
    <t>2 02 02068 04 0000 151</t>
  </si>
  <si>
    <t>2 02 03021 04 0000 151</t>
  </si>
  <si>
    <t>2 02 03026 04 0000 151</t>
  </si>
  <si>
    <t>2 02 03027 04 0000 151</t>
  </si>
  <si>
    <t>Субсидии на реализацию программы «Развитие образования Республики Хакасия на 2008-2010годы»</t>
  </si>
  <si>
    <t xml:space="preserve">2 02 03000 00 0000 151 </t>
  </si>
  <si>
    <t>2 02 02999 04 0000 151</t>
  </si>
  <si>
    <t>2 02 03024 04 0000 151</t>
  </si>
  <si>
    <t>2 02 02077 04 0000 151</t>
  </si>
  <si>
    <t xml:space="preserve">Прочие субсидии бюджетам городских округов </t>
  </si>
  <si>
    <t>908</t>
  </si>
  <si>
    <t>820</t>
  </si>
  <si>
    <t>Субвеции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</si>
  <si>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2 02 02008 04 0000 151</t>
  </si>
  <si>
    <t>2 02 02074 04 0000 151</t>
  </si>
  <si>
    <t>2 02 02080 04 0000 151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</si>
  <si>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 (территориальное планирование)</t>
  </si>
  <si>
    <t>2 02 02089 04 0001 151</t>
  </si>
  <si>
    <t>2 02 02089 04 0002 151</t>
  </si>
  <si>
    <t>к решению Советов депутатов</t>
  </si>
  <si>
    <t>г.Черногорска</t>
  </si>
  <si>
    <t>Единый налог на вмененный доход для отдельных видов деятельности</t>
  </si>
  <si>
    <t xml:space="preserve">ДОХОДЫ ОТ ИСПОЛЬЗОВАНИЯ ИМУЩЕСТВА, НАХОДЯЩЕГОСЯ В ГОСУДАРСТВЕННОЙ И МУНИЦИПАЛЬНОЙ  СОБСТВЕННОСТИ </t>
  </si>
  <si>
    <t>Платежи от государственных и муниципальных  унитарных предприятий</t>
  </si>
  <si>
    <t>Денежные взыскания(штрафы) за административные правонарушения в области государственного регулирования поизводства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</si>
  <si>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 виновных в совершении преступлений, и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</si>
  <si>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 обеспечения санитарно-эпидемиологического благополучия человека и законодательства  в сфере защиты прав потребителей</t>
  </si>
  <si>
    <t>Прочие неналоговые доходы бюджетов гордских округов</t>
  </si>
  <si>
    <t xml:space="preserve">Налог на доходы физических лиц с доходов, облагаемых по налоговой ставке,установленной пунктом 1 ст.224 Налогового кодекса РФ,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лиц,занимающихся частной практикой  </t>
  </si>
  <si>
    <t>Налог на доходы физических лиц, с доходов, облагаемых по налоговой ставке, установленной пунктом 1 ст.224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</si>
  <si>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 по делам, рассматриваемым в судах общей юрисдикции, мировыми судьями (за исключением Верховного Суда Российской Федерации) </t>
  </si>
  <si>
    <t>1 05 0300 01 0000 110</t>
  </si>
  <si>
    <t>1 08 03010 01 0000 110</t>
  </si>
  <si>
    <t>Госпошлина за выдачу разрешения на установку рекламной конструкции</t>
  </si>
  <si>
    <t>Доходы, получаемые в виде арендной платы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</t>
  </si>
  <si>
    <t>1 14 00000 00 0000 000</t>
  </si>
  <si>
    <t>Доходы от продажи материальных и нематериальных активов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</si>
  <si>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</si>
  <si>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налогах и сборах,  предусмотренные статьями 116,117,118,пунктами1и2статьи120,статьями125,126,128,129,129.1,132,133,134,135,135.1Налогового кодекса РФ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</si>
  <si>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</si>
  <si>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 округов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</si>
  <si>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</si>
  <si>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имуниципальных образований</t>
  </si>
  <si>
    <t>Дотации бюджетам городских округов на выравнивание  бюджетной обеспеченности</t>
  </si>
  <si>
    <t>Субвенции бюджетам субъектов Российской Федерации и муниципальных образований</t>
  </si>
  <si>
    <t>2 02 03029 04 0000 151</t>
  </si>
  <si>
    <t>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</si>
  <si>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</si>
  <si>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2 02 02024 04 0000 151 </t>
  </si>
  <si>
    <t>Субсидии  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</si>
  <si>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 бюджетам городских округов на комплектование книжных фондов библиотек муниципальных образований</t>
  </si>
  <si>
    <t>2 02 09020 00 0000 151</t>
  </si>
  <si>
    <t>2 02  02088 04 0001 151</t>
  </si>
  <si>
    <t>2 02 02088 04 0002 151</t>
  </si>
  <si>
    <t>2 07 04000 04 0000 180</t>
  </si>
  <si>
    <t>Субсидии бюджетам городских округов на обеспечение мероприятий по  переселению граждан из аварийного  жилищного фонда за счет средств бюджетов</t>
  </si>
  <si>
    <t>Субсидии  бюджетам городских округов на обеспечение мероприятий по капитальному ремонту  многоквартирных домов за счет средств бюджетов</t>
  </si>
  <si>
    <t>от "_____"______________ 2008г</t>
  </si>
  <si>
    <t>1 17 01000 00 0000 180</t>
  </si>
  <si>
    <t>1 17 01040 04 0000 180</t>
  </si>
  <si>
    <t>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</si>
  <si>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</si>
  <si>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1 13 03040 04 0000 130 </t>
  </si>
  <si>
    <t xml:space="preserve">                                                       № __________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</si>
  <si>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</si>
  <si>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</si>
  <si>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Исполнено</t>
  </si>
  <si>
    <t>1 11 09000 00 0000 000</t>
  </si>
  <si>
    <t>1 19 00000 00 0000 000</t>
  </si>
  <si>
    <t>Возврат субсидий и субвенций прошлых лет</t>
  </si>
  <si>
    <t xml:space="preserve">Доходы от выдачи патентов на осуществление предпринимательской деятельности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</si>
  <si>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</si>
  <si>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Субсидии на реализацию республиканской  целевой программы «Профилактика правонарушений на территории Республики Хакасия на   2007-2010 годы»</t>
  </si>
  <si>
    <t>Приложение  2</t>
  </si>
  <si>
    <t>2 02 04012 04 0000 151</t>
  </si>
  <si>
    <r>
      <t xml:space="preserve">  2009 год</t>
    </r>
    <r>
      <rPr>
        <sz val="12"/>
        <rFont val="Times New Roman"/>
        <family val="1"/>
      </rPr>
      <t xml:space="preserve">                                      </t>
    </r>
  </si>
  <si>
    <t>Субвенции бюджетам городских округов на осуществление гос.полномочий по решению вопросов сциальной поддержки  детей - сирот, детей, оставшихся без попечения родителей и лиц из их числа в возрасте до 23 лет: на обеспечение жилыми помещениями</t>
  </si>
  <si>
    <t>Субсидии бюджетам городских округов  на  предоставление субсидий  молодым семьям для приобретения жилья</t>
  </si>
  <si>
    <t>Субсидии бюджетам городских округов на реализацию долгосрочной РЦП "Школьное питание в Республике Хакасия на 2009-2011 гг"</t>
  </si>
  <si>
    <t>Субсидии бюджетам городских округов на развитие единой образовательной информационной среды</t>
  </si>
  <si>
    <t>Субсидии на реализацию региональной адресной программы "Оснащение многоквритрного жилищного фонда коллективными приборами учета потребления коммунальных ресурсов на территории Республики Хакасия в 2009-2011 годах"</t>
  </si>
  <si>
    <t>Иные  межбюджетные трансферты для сокращения разрыва в темпах роста дотации на выравнивание бюджетной обеспеченности</t>
  </si>
  <si>
    <t>1  14 06024 04 0000 430</t>
  </si>
  <si>
    <t>1 14 06012 04 0000 430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</si>
  <si>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</si>
  <si>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</si>
  <si>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</si>
  <si>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 , выданных управляющим ипотечным покрытием до 1 января 2007 года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</si>
  <si>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</si>
  <si>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</si>
  <si>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 (за исключением имущества автономных учреждений, а также имущества государственных и  МУП)</t>
  </si>
  <si>
    <t>Доходы от продажи земельных участков, находящихся в собственности городских округов (за исключением земельных участков автономных учреждений)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</si>
  <si>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</si>
  <si>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</si>
  <si>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</si>
  <si>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 Фонд  содействия реформированию ЖКХ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</si>
  <si>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 Фонд содействия реформированию ЖКХ</t>
  </si>
  <si>
    <t>2 02 02041 04 0000 151</t>
  </si>
  <si>
    <t>Субсидии бюжетам городских округов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</si>
  <si>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</si>
  <si>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</si>
  <si>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 xml:space="preserve">                    ( тыс. руб.)</t>
  </si>
  <si>
    <t>Субвенции  бюджетам городских округов на содержание ребенка в семье опекуна и приемной семье, а также на оплату труда приемному родителю</t>
  </si>
  <si>
    <r>
      <t xml:space="preserve">Субвенции бюджетам городских округов на осуществление  полномочий по назначению и выплате </t>
    </r>
    <r>
      <rPr>
        <b/>
        <sz val="12"/>
        <rFont val="Times New Roman"/>
        <family val="1"/>
      </rPr>
      <t xml:space="preserve">компенсации части родительской платы </t>
    </r>
    <r>
      <rPr>
        <sz val="12"/>
        <rFont val="Times New Roman"/>
        <family val="1"/>
      </rPr>
      <t>за содержание ребенка в муниципальных образовательных учреждениях, реализующих основную общеобразовательную программу дошкольного образования</t>
    </r>
  </si>
  <si>
    <r>
      <t xml:space="preserve">Субвенции </t>
    </r>
    <r>
      <rPr>
        <b/>
        <sz val="12"/>
        <rFont val="Times New Roman"/>
        <family val="1"/>
      </rPr>
      <t>на выполнение государственных полномочий  в области охраны труда</t>
    </r>
  </si>
  <si>
    <r>
      <t xml:space="preserve">Субвенции </t>
    </r>
    <r>
      <rPr>
        <b/>
        <sz val="12"/>
        <rFont val="Times New Roman"/>
        <family val="1"/>
      </rPr>
      <t xml:space="preserve">на осуществление государственных полномочий по образованию и обеспечению деятельности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административных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комиссий </t>
    </r>
  </si>
  <si>
    <r>
      <t xml:space="preserve">Субвенции </t>
    </r>
    <r>
      <rPr>
        <b/>
        <sz val="12"/>
        <rFont val="Times New Roman"/>
        <family val="1"/>
      </rPr>
      <t xml:space="preserve">на осуществлени государственных полномочий по образованию и обеспечению деятельности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комиссии по делам несовершеннолетних и защите их прав</t>
    </r>
    <r>
      <rPr>
        <sz val="12"/>
        <rFont val="Times New Roman"/>
        <family val="1"/>
      </rPr>
      <t xml:space="preserve"> </t>
    </r>
  </si>
  <si>
    <r>
      <t xml:space="preserve">Субвенции на осуществление государственных полномочий </t>
    </r>
    <r>
      <rPr>
        <b/>
        <sz val="12"/>
        <rFont val="Times New Roman"/>
        <family val="1"/>
      </rPr>
      <t xml:space="preserve">по решению вопросов социальной поддержки  детей-сирот, детей, </t>
    </r>
    <r>
      <rPr>
        <sz val="12"/>
        <rFont val="Times New Roman"/>
        <family val="1"/>
      </rPr>
      <t xml:space="preserve">оставшихся без попечения родителей и лиц из их числа в возрасте до 23 трех лет: </t>
    </r>
    <r>
      <rPr>
        <b/>
        <sz val="10"/>
        <rFont val="Times New Roman"/>
        <family val="1"/>
      </rPr>
      <t>находящихся в  муниципальных учреждениях</t>
    </r>
  </si>
  <si>
    <r>
      <t xml:space="preserve">Субвенции на </t>
    </r>
    <r>
      <rPr>
        <b/>
        <sz val="12"/>
        <rFont val="Times New Roman"/>
        <family val="1"/>
      </rPr>
      <t>обеспечение детей в возрасте до  трех лет жизни специальными продуктами детского питания</t>
    </r>
  </si>
  <si>
    <r>
      <t xml:space="preserve">Cубвенции бюджетам городских округов на </t>
    </r>
    <r>
      <rPr>
        <b/>
        <sz val="12"/>
        <rFont val="Times New Roman"/>
        <family val="1"/>
      </rPr>
      <t xml:space="preserve">реализацию основных общеобразовательных программ </t>
    </r>
    <r>
      <rPr>
        <sz val="12"/>
        <rFont val="Times New Roman"/>
        <family val="1"/>
      </rPr>
      <t xml:space="preserve"> в муниципальных образовательных  учреждениях</t>
    </r>
  </si>
  <si>
    <r>
      <t xml:space="preserve">Субвенции бюджетам городских округов на  </t>
    </r>
    <r>
      <rPr>
        <b/>
        <sz val="12"/>
        <rFont val="Times New Roman"/>
        <family val="1"/>
      </rPr>
      <t>ежемесячное денежное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вознаграждение за классное руководство </t>
    </r>
  </si>
  <si>
    <r>
      <t>Субсидии бюджетам городских округов на организацию предоставления общедоступного бесплатного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дошкольного образования в муниципальных дошкольных образовательных  учреждениях</t>
    </r>
  </si>
  <si>
    <t xml:space="preserve">             12 месяцев 2009</t>
  </si>
  <si>
    <t>12 месяцев</t>
  </si>
  <si>
    <t>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</si>
  <si>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отношении которых применяются налоговые ставки, установленные в Соглашениях об избежании двойного налогообложения</t>
  </si>
  <si>
    <t xml:space="preserve">1 16 25010 01 0000 140 </t>
  </si>
  <si>
    <t>Денежные взыскания (штрафы) за нарушение законодательства о недрах</t>
  </si>
  <si>
    <t xml:space="preserve">Благотворительная помощь </t>
  </si>
  <si>
    <t>Из резервного фонда в соответствии с Распоряжением Президента Российской Федерации от 17.09.09 №601-рп</t>
  </si>
  <si>
    <t>2 02  03024 04 0000 151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</si>
  <si>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</si>
  <si>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             1 квартал 2010</t>
  </si>
  <si>
    <t>1 квартал</t>
  </si>
  <si>
    <t>Доходы, получаемые в виде арендной платы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</si>
  <si>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автономных учреждений, а также имущества муниципальных унитарных предприятий, в том числе казенных)</t>
  </si>
  <si>
    <r>
      <t xml:space="preserve">Субвенции </t>
    </r>
    <r>
      <rPr>
        <b/>
        <sz val="12"/>
        <rFont val="Times New Roman"/>
        <family val="1"/>
      </rPr>
      <t xml:space="preserve">на выполнение государственных полномочий по созданию,организации, обеспечению деятельности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административных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комиссий </t>
    </r>
  </si>
  <si>
    <r>
      <t xml:space="preserve">Субвенции бюджетам городских округов на осуществление государственных  полномочий по назначению и выплате </t>
    </r>
    <r>
      <rPr>
        <b/>
        <sz val="12"/>
        <rFont val="Times New Roman"/>
        <family val="1"/>
      </rPr>
      <t xml:space="preserve">компенсации части родительской платы </t>
    </r>
    <r>
      <rPr>
        <sz val="12"/>
        <rFont val="Times New Roman"/>
        <family val="1"/>
      </rPr>
      <t>за содержание ребенка в муниципальных образовательных учреждениях, реализующих основную общеобразовательную программу дошкольного образования</t>
    </r>
  </si>
  <si>
    <t>2 02 04000 00 0000 151</t>
  </si>
  <si>
    <t xml:space="preserve">Иные  межбюджетные трансферты </t>
  </si>
  <si>
    <t>2 02 04025 04 0000 151</t>
  </si>
  <si>
    <t>Межбюджетные трансферты, передаваемыебюджетам городских округов на комплектование книжных фондов библиотек муниципальных образований</t>
  </si>
  <si>
    <t>от "___" __________  2010г</t>
  </si>
  <si>
    <t xml:space="preserve">                                                       № _____</t>
  </si>
  <si>
    <t>Приложение 3</t>
  </si>
  <si>
    <t>Субсидии бюджетам городских округов на долгосрочную РЦП "Пожарная безопасность учреждений с круглосуточным преббыванием людей Республики Хакасия на 2009-2011 годы"</t>
  </si>
  <si>
    <t>Прочие безвозмездные поступления в бюджеты городских округов от бюджетов субъектов РФ</t>
  </si>
  <si>
    <t>Налог на доходы физических лиц с доходов полученных физическими лицами, не являющимися налоговыми резидентами Российской Федерации, в отношении которых применяются налоговые ставки установленные в Соглашениях об избежании двойного налогообложения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</si>
  <si>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</si>
  <si>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</si>
  <si>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 xml:space="preserve">             9 месяцев 2010</t>
  </si>
  <si>
    <r>
      <t xml:space="preserve">  2010 год</t>
    </r>
    <r>
      <rPr>
        <sz val="12"/>
        <rFont val="Times New Roman"/>
        <family val="1"/>
      </rPr>
      <t xml:space="preserve">                                      </t>
    </r>
  </si>
  <si>
    <t>9 месяцев</t>
  </si>
  <si>
    <t>1 01 02070 01 0000 110</t>
  </si>
  <si>
    <t>Налог на доходы физических лиц с доходов, полученных физическими лицами,  являющимися иностранными гражданами, осуществляющими трудовую деятельность по найму у физических лиц на основании патента</t>
  </si>
  <si>
    <t>1 16 33040 04 0000 140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</si>
  <si>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</t>
  </si>
  <si>
    <t>2 02 02078 04 0000 151</t>
  </si>
  <si>
    <t>Субсидии городским округам на бюджетные инвестиции для модернизации объектов коммунальной инфраструктуры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</si>
  <si>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</si>
  <si>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</si>
  <si>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</si>
  <si>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РФ в виде дивидентов от долевого участия в деятельности организации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</si>
  <si>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</t>
  </si>
  <si>
    <t>Субсидии бюджетам городских округов  на  обеспечение жильем   молодых семей</t>
  </si>
  <si>
    <t xml:space="preserve">Субсидии бюджетам городских округов для обеспечения земельных участков коммунальной инфраструктурой в целях жилищного строительства </t>
  </si>
  <si>
    <t>Субсидии на реализацию региональной программы "Мероприятия на проведение года учителя"</t>
  </si>
  <si>
    <t>Субсидии бюджетам городских округов на долгосрочную РЦП "Пожарная безопасность учреждений с круглосуточным пребыванием людей Республики Хакасия на 2009-2011 годы"</t>
  </si>
  <si>
    <t>Субсидии бюджетам городских округов на РЦП "Жилище" на 2006-2010годы" на мероприятия по техаудиту</t>
  </si>
  <si>
    <t xml:space="preserve">БЕЗВОЗМЕЗДНЫЕ ПОСТУПЛЕНИЯ </t>
  </si>
  <si>
    <t>Дотации  бюджетам субъектов Российской Федерации и муниципальных образований</t>
  </si>
  <si>
    <t>Субвенции бюджетам городских округов на обеспечение  жилыми помещениями детей - 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</si>
  <si>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 бюджетам городских округов на содержание ребенка в семье опекуна и приемной семье, а также на вознаграждение, причитающееся приемному родителю</t>
  </si>
  <si>
    <r>
      <t xml:space="preserve">Субвенции бюджетам городских округов на  </t>
    </r>
    <r>
      <rPr>
        <b/>
        <sz val="12"/>
        <rFont val="Times New Roman"/>
        <family val="1"/>
      </rPr>
      <t xml:space="preserve">компенсацию части родительской платы </t>
    </r>
    <r>
      <rPr>
        <sz val="12"/>
        <rFont val="Times New Roman"/>
        <family val="1"/>
      </rPr>
      <t>за содержание ребенка в муниципальных образовательных учреждениях, реализующих основную общеобразовательную программу дошкольного образования</t>
    </r>
  </si>
  <si>
    <t>Прочие безвозмездные поступления в бюджеты городских округов от бюджетов субъектов Российской Федерации</t>
  </si>
  <si>
    <t>Прочие безвозмездные поступления в бюджеты городских округов</t>
  </si>
  <si>
    <t>ВСЕГО ДОХОДОВ</t>
  </si>
  <si>
    <t>от "29"  12.  2009г.</t>
  </si>
  <si>
    <t xml:space="preserve">                                                       № 143</t>
  </si>
  <si>
    <t xml:space="preserve">                   Приложение 2</t>
  </si>
  <si>
    <t xml:space="preserve">                                                                     к решению Совета депутатов</t>
  </si>
  <si>
    <t xml:space="preserve">                  г. Черногорска</t>
  </si>
  <si>
    <t xml:space="preserve">         от "___"______2011г.</t>
  </si>
  <si>
    <t xml:space="preserve">     №_____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</si>
</sst>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4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1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1" fontId="3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vertical="top"/>
    </xf>
    <xf numFmtId="1" fontId="9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left" vertical="top"/>
    </xf>
    <xf numFmtId="1" fontId="9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1" fontId="4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" fontId="10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1" fontId="11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6" fillId="0" borderId="1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E82" sqref="E82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41.375" style="0" customWidth="1"/>
    <col min="4" max="4" width="12.00390625" style="0" customWidth="1"/>
    <col min="5" max="5" width="15.125" style="0" customWidth="1"/>
  </cols>
  <sheetData>
    <row r="1" spans="3:5" ht="12.75">
      <c r="C1" s="70" t="s">
        <v>189</v>
      </c>
      <c r="D1" s="70"/>
      <c r="E1" s="70"/>
    </row>
    <row r="2" spans="3:5" ht="12.75">
      <c r="C2" s="70" t="s">
        <v>135</v>
      </c>
      <c r="D2" s="70"/>
      <c r="E2" s="70"/>
    </row>
    <row r="3" spans="3:5" ht="12.75">
      <c r="C3" s="70" t="s">
        <v>136</v>
      </c>
      <c r="D3" s="70"/>
      <c r="E3" s="70"/>
    </row>
    <row r="4" spans="3:5" ht="12.75">
      <c r="C4" s="70" t="s">
        <v>173</v>
      </c>
      <c r="D4" s="70"/>
      <c r="E4" s="70"/>
    </row>
    <row r="5" spans="3:5" ht="12.75">
      <c r="C5" s="70" t="s">
        <v>179</v>
      </c>
      <c r="D5" s="70"/>
      <c r="E5" s="70"/>
    </row>
    <row r="6" spans="1:3" ht="18.75">
      <c r="A6" s="1"/>
      <c r="C6" s="1" t="s">
        <v>0</v>
      </c>
    </row>
    <row r="7" spans="1:3" ht="15.75">
      <c r="A7" s="2"/>
      <c r="C7" s="2" t="s">
        <v>1</v>
      </c>
    </row>
    <row r="8" spans="1:5" ht="15.75">
      <c r="A8" s="3"/>
      <c r="C8" s="3" t="s">
        <v>191</v>
      </c>
      <c r="D8" s="71" t="s">
        <v>228</v>
      </c>
      <c r="E8" s="71"/>
    </row>
    <row r="9" spans="1:5" ht="16.5" thickBot="1">
      <c r="A9" s="4"/>
      <c r="D9" s="72" t="s">
        <v>217</v>
      </c>
      <c r="E9" s="72"/>
    </row>
    <row r="10" spans="1:5" ht="16.5" thickBot="1">
      <c r="A10" s="68"/>
      <c r="B10" s="68" t="s">
        <v>2</v>
      </c>
      <c r="C10" s="69" t="s">
        <v>37</v>
      </c>
      <c r="D10" s="6" t="s">
        <v>3</v>
      </c>
      <c r="E10" s="35" t="s">
        <v>182</v>
      </c>
    </row>
    <row r="11" spans="1:5" ht="16.5" thickBot="1">
      <c r="A11" s="68"/>
      <c r="B11" s="68"/>
      <c r="C11" s="69"/>
      <c r="D11" s="36">
        <v>2009</v>
      </c>
      <c r="E11" s="37" t="s">
        <v>229</v>
      </c>
    </row>
    <row r="12" spans="1:5" ht="16.5" thickBot="1">
      <c r="A12" s="27" t="s">
        <v>38</v>
      </c>
      <c r="B12" s="12" t="s">
        <v>51</v>
      </c>
      <c r="C12" s="8" t="s">
        <v>4</v>
      </c>
      <c r="D12" s="22">
        <f>SUM(D13+D24+D31+D37+D41+D42+D52+D54+D56+D59+D74)</f>
        <v>589745.9</v>
      </c>
      <c r="E12" s="22">
        <f>SUM(E13+E24+E31+E37+E41+E42+E52+E54+E56+E59+E74+E78)</f>
        <v>628833.7</v>
      </c>
    </row>
    <row r="13" spans="1:5" ht="16.5" thickBot="1">
      <c r="A13" s="11">
        <v>182</v>
      </c>
      <c r="B13" s="12" t="s">
        <v>52</v>
      </c>
      <c r="C13" s="8" t="s">
        <v>5</v>
      </c>
      <c r="D13" s="7">
        <f>SUM(D14+D16)</f>
        <v>411447.7</v>
      </c>
      <c r="E13" s="7">
        <f>SUM(E14+E16)</f>
        <v>441524.4000000001</v>
      </c>
    </row>
    <row r="14" spans="1:5" ht="19.5" customHeight="1" thickBot="1">
      <c r="A14" s="38">
        <v>182</v>
      </c>
      <c r="B14" s="39" t="s">
        <v>40</v>
      </c>
      <c r="C14" s="6" t="s">
        <v>6</v>
      </c>
      <c r="D14" s="31">
        <v>28992</v>
      </c>
      <c r="E14" s="31">
        <v>29933.4</v>
      </c>
    </row>
    <row r="15" spans="1:5" ht="50.25" customHeight="1" thickBot="1">
      <c r="A15" s="40">
        <v>182</v>
      </c>
      <c r="B15" s="33" t="s">
        <v>39</v>
      </c>
      <c r="C15" s="34" t="s">
        <v>7</v>
      </c>
      <c r="D15" s="41">
        <v>28992</v>
      </c>
      <c r="E15" s="41">
        <v>29933.4</v>
      </c>
    </row>
    <row r="16" spans="1:5" ht="24" customHeight="1" thickBot="1">
      <c r="A16" s="38">
        <v>182</v>
      </c>
      <c r="B16" s="39" t="s">
        <v>41</v>
      </c>
      <c r="C16" s="6" t="s">
        <v>8</v>
      </c>
      <c r="D16" s="31">
        <f>SUM(D17:D22)</f>
        <v>382455.7</v>
      </c>
      <c r="E16" s="31">
        <f>SUM(E17:E23)</f>
        <v>411591.00000000006</v>
      </c>
    </row>
    <row r="17" spans="1:5" ht="98.25" customHeight="1" thickBot="1">
      <c r="A17" s="40">
        <v>182</v>
      </c>
      <c r="B17" s="42" t="s">
        <v>42</v>
      </c>
      <c r="C17" s="43" t="s">
        <v>200</v>
      </c>
      <c r="D17" s="41">
        <v>6462</v>
      </c>
      <c r="E17" s="41">
        <v>13210.2</v>
      </c>
    </row>
    <row r="18" spans="1:5" ht="161.25" customHeight="1" thickBot="1">
      <c r="A18" s="40">
        <v>182</v>
      </c>
      <c r="B18" s="33" t="s">
        <v>43</v>
      </c>
      <c r="C18" s="43" t="s">
        <v>144</v>
      </c>
      <c r="D18" s="41">
        <v>333588.7</v>
      </c>
      <c r="E18" s="41">
        <v>373155</v>
      </c>
    </row>
    <row r="19" spans="1:5" ht="142.5" customHeight="1" thickBot="1">
      <c r="A19" s="40">
        <v>182</v>
      </c>
      <c r="B19" s="33" t="s">
        <v>44</v>
      </c>
      <c r="C19" s="43" t="s">
        <v>145</v>
      </c>
      <c r="D19" s="41">
        <v>40615</v>
      </c>
      <c r="E19" s="41">
        <v>24645.7</v>
      </c>
    </row>
    <row r="20" spans="1:5" ht="65.25" customHeight="1" thickBot="1">
      <c r="A20" s="40">
        <v>182</v>
      </c>
      <c r="B20" s="33" t="s">
        <v>91</v>
      </c>
      <c r="C20" s="43" t="s">
        <v>92</v>
      </c>
      <c r="D20" s="41">
        <v>274</v>
      </c>
      <c r="E20" s="41">
        <v>118</v>
      </c>
    </row>
    <row r="21" spans="1:5" ht="144.75" customHeight="1" thickBot="1">
      <c r="A21" s="40">
        <v>182</v>
      </c>
      <c r="B21" s="33" t="s">
        <v>45</v>
      </c>
      <c r="C21" s="43" t="s">
        <v>201</v>
      </c>
      <c r="D21" s="41">
        <v>1516</v>
      </c>
      <c r="E21" s="41">
        <v>420.2</v>
      </c>
    </row>
    <row r="22" spans="1:5" ht="174.75" customHeight="1" thickBot="1">
      <c r="A22" s="40">
        <v>182</v>
      </c>
      <c r="B22" s="33" t="s">
        <v>202</v>
      </c>
      <c r="C22" s="43" t="s">
        <v>203</v>
      </c>
      <c r="D22" s="41"/>
      <c r="E22" s="41">
        <v>20.9</v>
      </c>
    </row>
    <row r="23" spans="1:5" ht="135" customHeight="1" thickBot="1">
      <c r="A23" s="40">
        <v>182</v>
      </c>
      <c r="B23" s="33" t="s">
        <v>230</v>
      </c>
      <c r="C23" s="43" t="s">
        <v>231</v>
      </c>
      <c r="D23" s="41"/>
      <c r="E23" s="41">
        <v>21</v>
      </c>
    </row>
    <row r="24" spans="1:5" ht="21.75" customHeight="1" thickBot="1">
      <c r="A24" s="35">
        <v>182</v>
      </c>
      <c r="B24" s="44" t="s">
        <v>61</v>
      </c>
      <c r="C24" s="6" t="s">
        <v>9</v>
      </c>
      <c r="D24" s="31">
        <f>SUM(D25+D29+D30)</f>
        <v>35384.2</v>
      </c>
      <c r="E24" s="31">
        <f>SUM(E25+E29+E30)</f>
        <v>35260</v>
      </c>
    </row>
    <row r="25" spans="1:5" ht="51.75" customHeight="1" thickBot="1">
      <c r="A25" s="38">
        <v>182</v>
      </c>
      <c r="B25" s="39" t="s">
        <v>46</v>
      </c>
      <c r="C25" s="21" t="s">
        <v>10</v>
      </c>
      <c r="D25" s="31">
        <f>D26+D27+D28</f>
        <v>19613.5</v>
      </c>
      <c r="E25" s="31">
        <f>E26+E27+E28</f>
        <v>18944.800000000003</v>
      </c>
    </row>
    <row r="26" spans="1:5" ht="63.75" customHeight="1" thickBot="1">
      <c r="A26" s="40">
        <v>182</v>
      </c>
      <c r="B26" s="33" t="s">
        <v>47</v>
      </c>
      <c r="C26" s="45" t="s">
        <v>11</v>
      </c>
      <c r="D26" s="41">
        <v>15583.5</v>
      </c>
      <c r="E26" s="41">
        <v>15042.5</v>
      </c>
    </row>
    <row r="27" spans="1:5" ht="90.75" customHeight="1" thickBot="1">
      <c r="A27" s="40">
        <v>182</v>
      </c>
      <c r="B27" s="33" t="s">
        <v>48</v>
      </c>
      <c r="C27" s="45" t="s">
        <v>12</v>
      </c>
      <c r="D27" s="41">
        <v>4028</v>
      </c>
      <c r="E27" s="41">
        <v>3896.9</v>
      </c>
    </row>
    <row r="28" spans="1:5" ht="50.25" customHeight="1" thickBot="1">
      <c r="A28" s="40">
        <v>182</v>
      </c>
      <c r="B28" s="33" t="s">
        <v>93</v>
      </c>
      <c r="C28" s="45" t="s">
        <v>186</v>
      </c>
      <c r="D28" s="31">
        <v>2</v>
      </c>
      <c r="E28" s="31">
        <v>5.4</v>
      </c>
    </row>
    <row r="29" spans="1:5" ht="37.5" customHeight="1" thickBot="1">
      <c r="A29" s="10">
        <v>182</v>
      </c>
      <c r="B29" s="9" t="s">
        <v>49</v>
      </c>
      <c r="C29" s="21" t="s">
        <v>137</v>
      </c>
      <c r="D29" s="7">
        <v>15741.2</v>
      </c>
      <c r="E29" s="7">
        <v>16253</v>
      </c>
    </row>
    <row r="30" spans="1:5" ht="27.75" customHeight="1" thickBot="1">
      <c r="A30" s="35">
        <v>182</v>
      </c>
      <c r="B30" s="44" t="s">
        <v>147</v>
      </c>
      <c r="C30" s="6" t="s">
        <v>13</v>
      </c>
      <c r="D30" s="31">
        <v>29.5</v>
      </c>
      <c r="E30" s="31">
        <v>62.2</v>
      </c>
    </row>
    <row r="31" spans="1:5" ht="18" customHeight="1" thickBot="1">
      <c r="A31" s="35">
        <v>182</v>
      </c>
      <c r="B31" s="44" t="s">
        <v>53</v>
      </c>
      <c r="C31" s="6" t="s">
        <v>14</v>
      </c>
      <c r="D31" s="31">
        <f>SUM(D32+D33+D34)</f>
        <v>40999</v>
      </c>
      <c r="E31" s="31">
        <f>SUM(E32+E33+E34)</f>
        <v>42118.700000000004</v>
      </c>
    </row>
    <row r="32" spans="1:5" ht="78" customHeight="1" thickBot="1">
      <c r="A32" s="40">
        <v>182</v>
      </c>
      <c r="B32" s="33" t="s">
        <v>50</v>
      </c>
      <c r="C32" s="34" t="s">
        <v>15</v>
      </c>
      <c r="D32" s="41">
        <v>3689</v>
      </c>
      <c r="E32" s="41">
        <v>3984.7</v>
      </c>
    </row>
    <row r="33" spans="1:5" ht="20.25" customHeight="1" thickBot="1">
      <c r="A33" s="38">
        <v>182</v>
      </c>
      <c r="B33" s="39" t="s">
        <v>54</v>
      </c>
      <c r="C33" s="6" t="s">
        <v>16</v>
      </c>
      <c r="D33" s="31">
        <v>2100</v>
      </c>
      <c r="E33" s="31">
        <v>2100.4</v>
      </c>
    </row>
    <row r="34" spans="1:5" ht="21" customHeight="1" thickBot="1">
      <c r="A34" s="38">
        <v>182</v>
      </c>
      <c r="B34" s="39" t="s">
        <v>55</v>
      </c>
      <c r="C34" s="6" t="s">
        <v>17</v>
      </c>
      <c r="D34" s="31">
        <f>D35+D36</f>
        <v>35210</v>
      </c>
      <c r="E34" s="31">
        <f>E35+E36</f>
        <v>36033.600000000006</v>
      </c>
    </row>
    <row r="35" spans="1:5" ht="115.5" customHeight="1" thickBot="1">
      <c r="A35" s="40">
        <v>182</v>
      </c>
      <c r="B35" s="33" t="s">
        <v>56</v>
      </c>
      <c r="C35" s="34" t="s">
        <v>18</v>
      </c>
      <c r="D35" s="41">
        <v>1980</v>
      </c>
      <c r="E35" s="41">
        <v>1324.3</v>
      </c>
    </row>
    <row r="36" spans="1:5" ht="114.75" customHeight="1" thickBot="1">
      <c r="A36" s="40">
        <v>182</v>
      </c>
      <c r="B36" s="33" t="s">
        <v>57</v>
      </c>
      <c r="C36" s="34" t="s">
        <v>19</v>
      </c>
      <c r="D36" s="41">
        <v>33230</v>
      </c>
      <c r="E36" s="41">
        <v>34709.3</v>
      </c>
    </row>
    <row r="37" spans="1:5" ht="33.75" customHeight="1" thickBot="1">
      <c r="A37" s="46" t="s">
        <v>58</v>
      </c>
      <c r="B37" s="44" t="s">
        <v>62</v>
      </c>
      <c r="C37" s="47" t="s">
        <v>20</v>
      </c>
      <c r="D37" s="31">
        <f>SUM(D38+D39+D40)</f>
        <v>5667</v>
      </c>
      <c r="E37" s="31">
        <f>SUM(E38+E39+E40)</f>
        <v>6459.9</v>
      </c>
    </row>
    <row r="38" spans="1:5" ht="87" customHeight="1" thickBot="1">
      <c r="A38" s="13">
        <v>182</v>
      </c>
      <c r="B38" s="29" t="s">
        <v>148</v>
      </c>
      <c r="C38" s="14" t="s">
        <v>146</v>
      </c>
      <c r="D38" s="15">
        <v>2532</v>
      </c>
      <c r="E38" s="15">
        <v>2933</v>
      </c>
    </row>
    <row r="39" spans="1:5" ht="157.5" customHeight="1" thickBot="1">
      <c r="A39" s="13">
        <v>815</v>
      </c>
      <c r="B39" s="29" t="s">
        <v>63</v>
      </c>
      <c r="C39" s="16" t="s">
        <v>187</v>
      </c>
      <c r="D39" s="15">
        <v>3077</v>
      </c>
      <c r="E39" s="15">
        <v>3507.4</v>
      </c>
    </row>
    <row r="40" spans="1:5" ht="39" customHeight="1" thickBot="1">
      <c r="A40" s="40">
        <v>905</v>
      </c>
      <c r="B40" s="33" t="s">
        <v>64</v>
      </c>
      <c r="C40" s="34" t="s">
        <v>149</v>
      </c>
      <c r="D40" s="41">
        <v>58</v>
      </c>
      <c r="E40" s="41">
        <v>19.5</v>
      </c>
    </row>
    <row r="41" spans="1:5" ht="31.5" customHeight="1" thickBot="1">
      <c r="A41" s="35">
        <v>182</v>
      </c>
      <c r="B41" s="44" t="s">
        <v>65</v>
      </c>
      <c r="C41" s="6" t="s">
        <v>21</v>
      </c>
      <c r="D41" s="31">
        <v>0</v>
      </c>
      <c r="E41" s="31">
        <v>114.4</v>
      </c>
    </row>
    <row r="42" spans="1:5" ht="84" customHeight="1" thickBot="1">
      <c r="A42" s="11">
        <v>907</v>
      </c>
      <c r="B42" s="25" t="s">
        <v>66</v>
      </c>
      <c r="C42" s="21" t="s">
        <v>138</v>
      </c>
      <c r="D42" s="17">
        <f>SUM(D43+D48+D50)</f>
        <v>44326</v>
      </c>
      <c r="E42" s="17">
        <f>SUM(E43+E48+E50)</f>
        <v>50934</v>
      </c>
    </row>
    <row r="43" spans="1:5" ht="51" customHeight="1" thickBot="1">
      <c r="A43" s="13">
        <v>907</v>
      </c>
      <c r="B43" s="24" t="s">
        <v>67</v>
      </c>
      <c r="C43" s="21" t="s">
        <v>59</v>
      </c>
      <c r="D43" s="7">
        <f>SUM(D44+D45+D46)</f>
        <v>41320</v>
      </c>
      <c r="E43" s="7">
        <f>SUM(E44+E45+E46)</f>
        <v>47958.8</v>
      </c>
    </row>
    <row r="44" spans="1:5" ht="131.25" customHeight="1" thickBot="1">
      <c r="A44" s="13">
        <v>907</v>
      </c>
      <c r="B44" s="30" t="s">
        <v>94</v>
      </c>
      <c r="C44" s="14" t="s">
        <v>177</v>
      </c>
      <c r="D44" s="18">
        <v>24920</v>
      </c>
      <c r="E44" s="18">
        <v>28864</v>
      </c>
    </row>
    <row r="45" spans="1:5" ht="157.5" customHeight="1" thickBot="1">
      <c r="A45" s="13">
        <v>907</v>
      </c>
      <c r="B45" s="30" t="s">
        <v>68</v>
      </c>
      <c r="C45" s="14" t="s">
        <v>150</v>
      </c>
      <c r="D45" s="19">
        <v>6000</v>
      </c>
      <c r="E45" s="19">
        <v>7222</v>
      </c>
    </row>
    <row r="46" spans="1:5" ht="129.75" customHeight="1" thickBot="1">
      <c r="A46" s="13">
        <v>907</v>
      </c>
      <c r="B46" s="24" t="s">
        <v>95</v>
      </c>
      <c r="C46" s="34" t="s">
        <v>96</v>
      </c>
      <c r="D46" s="7">
        <f>D47</f>
        <v>10400</v>
      </c>
      <c r="E46" s="7">
        <f>E47</f>
        <v>11872.8</v>
      </c>
    </row>
    <row r="47" spans="1:5" ht="115.5" customHeight="1" thickBot="1">
      <c r="A47" s="40">
        <v>907</v>
      </c>
      <c r="B47" s="48" t="s">
        <v>69</v>
      </c>
      <c r="C47" s="45" t="s">
        <v>97</v>
      </c>
      <c r="D47" s="49">
        <v>10400</v>
      </c>
      <c r="E47" s="49">
        <v>11872.8</v>
      </c>
    </row>
    <row r="48" spans="1:5" ht="36.75" customHeight="1" thickBot="1">
      <c r="A48" s="13">
        <v>907</v>
      </c>
      <c r="B48" s="9" t="s">
        <v>70</v>
      </c>
      <c r="C48" s="21" t="s">
        <v>139</v>
      </c>
      <c r="D48" s="7">
        <f>D49</f>
        <v>2087</v>
      </c>
      <c r="E48" s="7">
        <f>E49</f>
        <v>1866.2</v>
      </c>
    </row>
    <row r="49" spans="1:5" ht="96" customHeight="1" thickBot="1">
      <c r="A49" s="40">
        <v>907</v>
      </c>
      <c r="B49" s="48" t="s">
        <v>71</v>
      </c>
      <c r="C49" s="45" t="s">
        <v>22</v>
      </c>
      <c r="D49" s="49">
        <v>2087</v>
      </c>
      <c r="E49" s="49">
        <v>1866.2</v>
      </c>
    </row>
    <row r="50" spans="1:5" ht="116.25" customHeight="1" thickBot="1">
      <c r="A50" s="40">
        <v>907</v>
      </c>
      <c r="B50" s="50" t="s">
        <v>183</v>
      </c>
      <c r="C50" s="51" t="s">
        <v>206</v>
      </c>
      <c r="D50" s="49">
        <v>919</v>
      </c>
      <c r="E50" s="41">
        <v>1109</v>
      </c>
    </row>
    <row r="51" spans="1:5" ht="117.75" customHeight="1" thickBot="1">
      <c r="A51" s="40">
        <v>907</v>
      </c>
      <c r="B51" s="48" t="s">
        <v>204</v>
      </c>
      <c r="C51" s="63" t="s">
        <v>205</v>
      </c>
      <c r="D51" s="49">
        <v>919</v>
      </c>
      <c r="E51" s="49">
        <v>1109</v>
      </c>
    </row>
    <row r="52" spans="1:5" ht="32.25" customHeight="1" thickBot="1">
      <c r="A52" s="28" t="s">
        <v>127</v>
      </c>
      <c r="B52" s="25" t="s">
        <v>72</v>
      </c>
      <c r="C52" s="20" t="s">
        <v>23</v>
      </c>
      <c r="D52" s="7">
        <f>D53</f>
        <v>513</v>
      </c>
      <c r="E52" s="7">
        <f>E53</f>
        <v>634</v>
      </c>
    </row>
    <row r="53" spans="1:5" ht="33.75" customHeight="1" thickBot="1">
      <c r="A53" s="40"/>
      <c r="B53" s="33" t="s">
        <v>73</v>
      </c>
      <c r="C53" s="43" t="s">
        <v>24</v>
      </c>
      <c r="D53" s="41">
        <v>513</v>
      </c>
      <c r="E53" s="41">
        <v>634</v>
      </c>
    </row>
    <row r="54" spans="1:5" ht="34.5" customHeight="1" thickBot="1">
      <c r="A54" s="35">
        <v>0</v>
      </c>
      <c r="B54" s="25" t="s">
        <v>98</v>
      </c>
      <c r="C54" s="43" t="s">
        <v>99</v>
      </c>
      <c r="D54" s="31">
        <f>D55</f>
        <v>35810</v>
      </c>
      <c r="E54" s="31">
        <f>E55</f>
        <v>35027.7</v>
      </c>
    </row>
    <row r="55" spans="1:5" ht="69.75" customHeight="1" thickBot="1">
      <c r="A55" s="40">
        <v>0</v>
      </c>
      <c r="B55" s="33" t="s">
        <v>178</v>
      </c>
      <c r="C55" s="43" t="s">
        <v>100</v>
      </c>
      <c r="D55" s="41">
        <v>35810</v>
      </c>
      <c r="E55" s="41">
        <v>35027.7</v>
      </c>
    </row>
    <row r="56" spans="1:5" ht="43.5" customHeight="1" thickBot="1">
      <c r="A56" s="35">
        <v>907</v>
      </c>
      <c r="B56" s="44" t="s">
        <v>151</v>
      </c>
      <c r="C56" s="52" t="s">
        <v>152</v>
      </c>
      <c r="D56" s="31">
        <f>D57+D58</f>
        <v>6630</v>
      </c>
      <c r="E56" s="31">
        <f>E57+E58</f>
        <v>7966.7</v>
      </c>
    </row>
    <row r="57" spans="1:5" ht="77.25" customHeight="1" thickBot="1">
      <c r="A57" s="40">
        <v>907</v>
      </c>
      <c r="B57" s="33" t="s">
        <v>199</v>
      </c>
      <c r="C57" s="43" t="s">
        <v>153</v>
      </c>
      <c r="D57" s="41">
        <v>6599</v>
      </c>
      <c r="E57" s="41">
        <v>7886.7</v>
      </c>
    </row>
    <row r="58" spans="1:5" ht="66.75" customHeight="1" thickBot="1">
      <c r="A58" s="40">
        <v>907</v>
      </c>
      <c r="B58" s="33" t="s">
        <v>198</v>
      </c>
      <c r="C58" s="43" t="s">
        <v>207</v>
      </c>
      <c r="D58" s="41">
        <v>31</v>
      </c>
      <c r="E58" s="41">
        <v>80</v>
      </c>
    </row>
    <row r="59" spans="1:5" ht="35.25" customHeight="1" thickBot="1">
      <c r="A59" s="28" t="s">
        <v>58</v>
      </c>
      <c r="B59" s="25" t="s">
        <v>74</v>
      </c>
      <c r="C59" s="52" t="s">
        <v>60</v>
      </c>
      <c r="D59" s="22">
        <f>SUM(D60+D63+D64+D65+D67+D68+D69+D70+D71+D72+D73)</f>
        <v>8969</v>
      </c>
      <c r="E59" s="22">
        <f>SUM(E60+E63+E64+E65+E66+E67+E68+E69+E70+E71+E72+E73)</f>
        <v>8956.7</v>
      </c>
    </row>
    <row r="60" spans="1:5" ht="49.5" customHeight="1" thickBot="1">
      <c r="A60" s="40">
        <v>182</v>
      </c>
      <c r="B60" s="33" t="s">
        <v>101</v>
      </c>
      <c r="C60" s="43" t="s">
        <v>25</v>
      </c>
      <c r="D60" s="53">
        <f>SUM(D61+D62)</f>
        <v>99</v>
      </c>
      <c r="E60" s="53">
        <f>SUM(E61+E62)</f>
        <v>171.5</v>
      </c>
    </row>
    <row r="61" spans="1:5" ht="99" customHeight="1" thickBot="1">
      <c r="A61" s="13">
        <v>182</v>
      </c>
      <c r="B61" s="26" t="s">
        <v>75</v>
      </c>
      <c r="C61" s="45" t="s">
        <v>154</v>
      </c>
      <c r="D61" s="19">
        <v>52</v>
      </c>
      <c r="E61" s="19">
        <v>91.2</v>
      </c>
    </row>
    <row r="62" spans="1:5" ht="97.5" customHeight="1" thickBot="1">
      <c r="A62" s="40">
        <v>182</v>
      </c>
      <c r="B62" s="48" t="s">
        <v>76</v>
      </c>
      <c r="C62" s="45" t="s">
        <v>26</v>
      </c>
      <c r="D62" s="49">
        <v>47</v>
      </c>
      <c r="E62" s="49">
        <v>80.3</v>
      </c>
    </row>
    <row r="63" spans="1:5" ht="94.5" customHeight="1" thickBot="1">
      <c r="A63" s="40">
        <v>182</v>
      </c>
      <c r="B63" s="33" t="s">
        <v>77</v>
      </c>
      <c r="C63" s="43" t="s">
        <v>27</v>
      </c>
      <c r="D63" s="41">
        <v>871</v>
      </c>
      <c r="E63" s="41">
        <v>574.8</v>
      </c>
    </row>
    <row r="64" spans="1:5" ht="96.75" customHeight="1" thickBot="1">
      <c r="A64" s="40">
        <v>182</v>
      </c>
      <c r="B64" s="33" t="s">
        <v>102</v>
      </c>
      <c r="C64" s="43" t="s">
        <v>140</v>
      </c>
      <c r="D64" s="41">
        <v>81</v>
      </c>
      <c r="E64" s="41">
        <v>63.2</v>
      </c>
    </row>
    <row r="65" spans="1:5" ht="99" customHeight="1" thickBot="1">
      <c r="A65" s="40">
        <v>0</v>
      </c>
      <c r="B65" s="33" t="s">
        <v>103</v>
      </c>
      <c r="C65" s="43" t="s">
        <v>141</v>
      </c>
      <c r="D65" s="41">
        <v>5</v>
      </c>
      <c r="E65" s="41">
        <v>0</v>
      </c>
    </row>
    <row r="66" spans="1:5" ht="36.75" customHeight="1" thickBot="1">
      <c r="A66" s="40"/>
      <c r="B66" s="33" t="s">
        <v>232</v>
      </c>
      <c r="C66" s="43" t="s">
        <v>233</v>
      </c>
      <c r="D66" s="41"/>
      <c r="E66" s="41">
        <v>30</v>
      </c>
    </row>
    <row r="67" spans="1:5" ht="48.75" customHeight="1" thickBot="1">
      <c r="A67" s="40">
        <v>0</v>
      </c>
      <c r="B67" s="33" t="s">
        <v>112</v>
      </c>
      <c r="C67" s="43" t="s">
        <v>104</v>
      </c>
      <c r="D67" s="41">
        <v>7</v>
      </c>
      <c r="E67" s="41">
        <v>127</v>
      </c>
    </row>
    <row r="68" spans="1:5" ht="33.75" customHeight="1" thickBot="1">
      <c r="A68" s="40">
        <v>0</v>
      </c>
      <c r="B68" s="33" t="s">
        <v>111</v>
      </c>
      <c r="C68" s="43" t="s">
        <v>105</v>
      </c>
      <c r="D68" s="41">
        <v>40</v>
      </c>
      <c r="E68" s="41">
        <v>23</v>
      </c>
    </row>
    <row r="69" spans="1:5" ht="35.25" customHeight="1" thickBot="1">
      <c r="A69" s="40">
        <v>0</v>
      </c>
      <c r="B69" s="33" t="s">
        <v>110</v>
      </c>
      <c r="C69" s="43" t="s">
        <v>106</v>
      </c>
      <c r="D69" s="41">
        <v>0</v>
      </c>
      <c r="E69" s="41">
        <v>0</v>
      </c>
    </row>
    <row r="70" spans="1:5" ht="48" customHeight="1" thickBot="1">
      <c r="A70" s="40">
        <v>0</v>
      </c>
      <c r="B70" s="33" t="s">
        <v>109</v>
      </c>
      <c r="C70" s="43" t="s">
        <v>107</v>
      </c>
      <c r="D70" s="41">
        <v>195</v>
      </c>
      <c r="E70" s="41">
        <v>0</v>
      </c>
    </row>
    <row r="71" spans="1:5" ht="95.25" customHeight="1" thickBot="1">
      <c r="A71" s="40">
        <v>0</v>
      </c>
      <c r="B71" s="33" t="s">
        <v>108</v>
      </c>
      <c r="C71" s="43" t="s">
        <v>142</v>
      </c>
      <c r="D71" s="41">
        <v>344</v>
      </c>
      <c r="E71" s="41">
        <v>22.2</v>
      </c>
    </row>
    <row r="72" spans="1:5" ht="52.5" customHeight="1" thickBot="1">
      <c r="A72" s="40">
        <v>0</v>
      </c>
      <c r="B72" s="33" t="s">
        <v>78</v>
      </c>
      <c r="C72" s="43" t="s">
        <v>28</v>
      </c>
      <c r="D72" s="41">
        <v>5382</v>
      </c>
      <c r="E72" s="41">
        <v>6235</v>
      </c>
    </row>
    <row r="73" spans="1:5" ht="65.25" customHeight="1" thickBot="1">
      <c r="A73" s="54" t="s">
        <v>58</v>
      </c>
      <c r="B73" s="33" t="s">
        <v>79</v>
      </c>
      <c r="C73" s="43" t="s">
        <v>155</v>
      </c>
      <c r="D73" s="41">
        <v>1945</v>
      </c>
      <c r="E73" s="41">
        <v>1710</v>
      </c>
    </row>
    <row r="74" spans="1:5" ht="24.75" customHeight="1" thickBot="1">
      <c r="A74" s="55" t="s">
        <v>84</v>
      </c>
      <c r="B74" s="44" t="s">
        <v>113</v>
      </c>
      <c r="C74" s="52" t="s">
        <v>114</v>
      </c>
      <c r="D74" s="31">
        <v>0</v>
      </c>
      <c r="E74" s="31">
        <f>SUM(E75+E77)</f>
        <v>244.6</v>
      </c>
    </row>
    <row r="75" spans="1:5" ht="20.25" customHeight="1" thickBot="1">
      <c r="A75" s="54" t="s">
        <v>84</v>
      </c>
      <c r="B75" s="33" t="s">
        <v>174</v>
      </c>
      <c r="C75" s="43" t="s">
        <v>115</v>
      </c>
      <c r="D75" s="41">
        <v>0</v>
      </c>
      <c r="E75" s="41">
        <v>234.9</v>
      </c>
    </row>
    <row r="76" spans="1:5" ht="46.5" customHeight="1" thickBot="1">
      <c r="A76" s="54" t="s">
        <v>84</v>
      </c>
      <c r="B76" s="33" t="s">
        <v>175</v>
      </c>
      <c r="C76" s="43" t="s">
        <v>156</v>
      </c>
      <c r="D76" s="41">
        <v>0</v>
      </c>
      <c r="E76" s="41">
        <v>234.9</v>
      </c>
    </row>
    <row r="77" spans="1:5" ht="35.25" customHeight="1" thickBot="1">
      <c r="A77" s="54" t="s">
        <v>84</v>
      </c>
      <c r="B77" s="33" t="s">
        <v>176</v>
      </c>
      <c r="C77" s="43" t="s">
        <v>143</v>
      </c>
      <c r="D77" s="41">
        <v>0</v>
      </c>
      <c r="E77" s="41">
        <v>9.7</v>
      </c>
    </row>
    <row r="78" spans="1:5" ht="36" customHeight="1" thickBot="1">
      <c r="A78" s="54"/>
      <c r="B78" s="33" t="s">
        <v>184</v>
      </c>
      <c r="C78" s="43" t="s">
        <v>185</v>
      </c>
      <c r="D78" s="41"/>
      <c r="E78" s="41">
        <v>-407.4</v>
      </c>
    </row>
    <row r="79" spans="1:5" ht="15" customHeight="1" thickBot="1">
      <c r="A79" s="55" t="s">
        <v>58</v>
      </c>
      <c r="B79" s="44" t="s">
        <v>85</v>
      </c>
      <c r="C79" s="6" t="s">
        <v>36</v>
      </c>
      <c r="D79" s="31">
        <f>SUM(D80)</f>
        <v>210</v>
      </c>
      <c r="E79" s="31">
        <f>SUM(E80)</f>
        <v>210</v>
      </c>
    </row>
    <row r="80" spans="1:5" ht="15.75" customHeight="1" thickBot="1">
      <c r="A80" s="54" t="s">
        <v>126</v>
      </c>
      <c r="B80" s="33" t="s">
        <v>170</v>
      </c>
      <c r="C80" s="56" t="s">
        <v>234</v>
      </c>
      <c r="D80" s="57">
        <v>210</v>
      </c>
      <c r="E80" s="57">
        <v>210</v>
      </c>
    </row>
    <row r="81" spans="1:5" ht="33" customHeight="1" thickBot="1">
      <c r="A81" s="27"/>
      <c r="B81" s="25"/>
      <c r="C81" s="6" t="s">
        <v>33</v>
      </c>
      <c r="D81" s="7">
        <f>SUM(D12+D79)</f>
        <v>589955.9</v>
      </c>
      <c r="E81" s="7">
        <f>SUM(E12+E79)</f>
        <v>629043.7</v>
      </c>
    </row>
    <row r="82" spans="1:5" ht="16.5" customHeight="1" thickBot="1">
      <c r="A82" s="55" t="s">
        <v>126</v>
      </c>
      <c r="B82" s="44" t="s">
        <v>86</v>
      </c>
      <c r="C82" s="6" t="s">
        <v>34</v>
      </c>
      <c r="D82" s="31">
        <f>SUM(D83)</f>
        <v>613594.7</v>
      </c>
      <c r="E82" s="31">
        <f>SUM(E83)</f>
        <v>598830.9</v>
      </c>
    </row>
    <row r="83" spans="1:5" ht="51.75" customHeight="1" thickBot="1">
      <c r="A83" s="55" t="s">
        <v>126</v>
      </c>
      <c r="B83" s="44" t="s">
        <v>87</v>
      </c>
      <c r="C83" s="6" t="s">
        <v>157</v>
      </c>
      <c r="D83" s="31">
        <f>SUM(D84+D107+D87+D120+D121)</f>
        <v>613594.7</v>
      </c>
      <c r="E83" s="31">
        <f>SUM(E84+E107+E87+E120+E121)</f>
        <v>598830.9</v>
      </c>
    </row>
    <row r="84" spans="1:5" ht="36.75" customHeight="1" thickBot="1">
      <c r="A84" s="54" t="s">
        <v>126</v>
      </c>
      <c r="B84" s="33" t="s">
        <v>88</v>
      </c>
      <c r="C84" s="6" t="s">
        <v>158</v>
      </c>
      <c r="D84" s="31">
        <f>SUM(D85:D86)</f>
        <v>46687</v>
      </c>
      <c r="E84" s="31">
        <f>SUM(E85:E86)</f>
        <v>46687</v>
      </c>
    </row>
    <row r="85" spans="1:5" ht="50.25" customHeight="1" thickBot="1">
      <c r="A85" s="54" t="s">
        <v>126</v>
      </c>
      <c r="B85" s="33" t="s">
        <v>89</v>
      </c>
      <c r="C85" s="34" t="s">
        <v>159</v>
      </c>
      <c r="D85" s="41">
        <v>28187</v>
      </c>
      <c r="E85" s="41">
        <v>28187</v>
      </c>
    </row>
    <row r="86" spans="1:5" ht="47.25" customHeight="1" thickBot="1">
      <c r="A86" s="54" t="s">
        <v>126</v>
      </c>
      <c r="B86" s="33" t="s">
        <v>180</v>
      </c>
      <c r="C86" s="34" t="s">
        <v>181</v>
      </c>
      <c r="D86" s="41">
        <v>18500</v>
      </c>
      <c r="E86" s="41">
        <v>18500</v>
      </c>
    </row>
    <row r="87" spans="1:5" ht="62.25" customHeight="1" thickBot="1">
      <c r="A87" s="54" t="s">
        <v>126</v>
      </c>
      <c r="B87" s="59" t="s">
        <v>162</v>
      </c>
      <c r="C87" s="6" t="s">
        <v>163</v>
      </c>
      <c r="D87" s="31">
        <f>SUM(D88:D101)</f>
        <v>351108.6</v>
      </c>
      <c r="E87" s="31">
        <f>SUM(E88:E101)</f>
        <v>341005.4</v>
      </c>
    </row>
    <row r="88" spans="1:5" ht="51.75" customHeight="1" thickBot="1">
      <c r="A88" s="54" t="s">
        <v>126</v>
      </c>
      <c r="B88" s="59" t="s">
        <v>129</v>
      </c>
      <c r="C88" s="34" t="s">
        <v>193</v>
      </c>
      <c r="D88" s="41">
        <v>2339</v>
      </c>
      <c r="E88" s="41">
        <v>2044</v>
      </c>
    </row>
    <row r="89" spans="1:5" ht="71.25" customHeight="1" thickBot="1">
      <c r="A89" s="54" t="s">
        <v>126</v>
      </c>
      <c r="B89" s="59" t="s">
        <v>208</v>
      </c>
      <c r="C89" s="34" t="s">
        <v>209</v>
      </c>
      <c r="D89" s="41">
        <v>67</v>
      </c>
      <c r="E89" s="41">
        <v>67</v>
      </c>
    </row>
    <row r="90" spans="1:5" ht="102" customHeight="1" thickBot="1">
      <c r="A90" s="54" t="s">
        <v>126</v>
      </c>
      <c r="B90" s="33" t="s">
        <v>164</v>
      </c>
      <c r="C90" s="34" t="s">
        <v>165</v>
      </c>
      <c r="D90" s="49">
        <v>5475</v>
      </c>
      <c r="E90" s="49">
        <v>5077.2</v>
      </c>
    </row>
    <row r="91" spans="1:5" ht="113.25" customHeight="1" thickBot="1">
      <c r="A91" s="54" t="s">
        <v>126</v>
      </c>
      <c r="B91" s="33" t="s">
        <v>213</v>
      </c>
      <c r="C91" s="34" t="s">
        <v>214</v>
      </c>
      <c r="D91" s="49">
        <v>14949</v>
      </c>
      <c r="E91" s="49">
        <v>14695</v>
      </c>
    </row>
    <row r="92" spans="1:5" ht="49.5" customHeight="1" thickBot="1">
      <c r="A92" s="54" t="s">
        <v>126</v>
      </c>
      <c r="B92" s="59" t="s">
        <v>116</v>
      </c>
      <c r="C92" s="34" t="s">
        <v>166</v>
      </c>
      <c r="D92" s="49">
        <v>92</v>
      </c>
      <c r="E92" s="49">
        <v>92</v>
      </c>
    </row>
    <row r="93" spans="1:5" ht="66" customHeight="1" thickBot="1">
      <c r="A93" s="54" t="s">
        <v>126</v>
      </c>
      <c r="B93" s="33" t="s">
        <v>130</v>
      </c>
      <c r="C93" s="56" t="s">
        <v>194</v>
      </c>
      <c r="D93" s="57">
        <v>6990</v>
      </c>
      <c r="E93" s="57">
        <v>6731.9</v>
      </c>
    </row>
    <row r="94" spans="1:5" ht="76.5" customHeight="1" thickBot="1">
      <c r="A94" s="54" t="s">
        <v>126</v>
      </c>
      <c r="B94" s="33" t="s">
        <v>124</v>
      </c>
      <c r="C94" s="56" t="s">
        <v>210</v>
      </c>
      <c r="D94" s="57">
        <v>31000</v>
      </c>
      <c r="E94" s="57">
        <v>30801</v>
      </c>
    </row>
    <row r="95" spans="1:5" ht="79.5" customHeight="1" thickBot="1">
      <c r="A95" s="54" t="s">
        <v>126</v>
      </c>
      <c r="B95" s="33" t="s">
        <v>131</v>
      </c>
      <c r="C95" s="32" t="s">
        <v>132</v>
      </c>
      <c r="D95" s="41">
        <v>630</v>
      </c>
      <c r="E95" s="41">
        <v>630</v>
      </c>
    </row>
    <row r="96" spans="1:5" ht="98.25" customHeight="1" thickBot="1">
      <c r="A96" s="54" t="s">
        <v>126</v>
      </c>
      <c r="B96" s="33" t="s">
        <v>168</v>
      </c>
      <c r="C96" s="32" t="s">
        <v>211</v>
      </c>
      <c r="D96" s="41">
        <v>186329.6</v>
      </c>
      <c r="E96" s="41">
        <v>186329.5</v>
      </c>
    </row>
    <row r="97" spans="1:5" ht="109.5" customHeight="1" thickBot="1">
      <c r="A97" s="54" t="s">
        <v>126</v>
      </c>
      <c r="B97" s="33" t="s">
        <v>169</v>
      </c>
      <c r="C97" s="32" t="s">
        <v>212</v>
      </c>
      <c r="D97" s="41">
        <v>24013</v>
      </c>
      <c r="E97" s="41">
        <v>20522.4</v>
      </c>
    </row>
    <row r="98" spans="1:5" ht="68.25" customHeight="1" thickBot="1">
      <c r="A98" s="54"/>
      <c r="B98" s="33" t="s">
        <v>133</v>
      </c>
      <c r="C98" s="34" t="s">
        <v>172</v>
      </c>
      <c r="D98" s="41">
        <v>1154.6</v>
      </c>
      <c r="E98" s="41">
        <v>1154.5</v>
      </c>
    </row>
    <row r="99" spans="1:5" ht="76.5" customHeight="1" thickBot="1">
      <c r="A99" s="54"/>
      <c r="B99" s="33" t="s">
        <v>134</v>
      </c>
      <c r="C99" s="32" t="s">
        <v>171</v>
      </c>
      <c r="D99" s="41">
        <v>970</v>
      </c>
      <c r="E99" s="41">
        <v>829</v>
      </c>
    </row>
    <row r="100" spans="1:5" ht="53.25" customHeight="1" thickBot="1">
      <c r="A100" s="54" t="s">
        <v>126</v>
      </c>
      <c r="B100" s="33" t="s">
        <v>215</v>
      </c>
      <c r="C100" s="32" t="s">
        <v>216</v>
      </c>
      <c r="D100" s="41">
        <v>267.4</v>
      </c>
      <c r="E100" s="41">
        <v>267.4</v>
      </c>
    </row>
    <row r="101" spans="1:5" ht="37.5" customHeight="1" thickBot="1">
      <c r="A101" s="54" t="s">
        <v>126</v>
      </c>
      <c r="B101" s="44" t="s">
        <v>122</v>
      </c>
      <c r="C101" s="61" t="s">
        <v>125</v>
      </c>
      <c r="D101" s="60">
        <f>SUM(D102:D106)</f>
        <v>76832</v>
      </c>
      <c r="E101" s="60">
        <f>SUM(E102:E106)</f>
        <v>71764.5</v>
      </c>
    </row>
    <row r="102" spans="1:5" ht="100.5" customHeight="1" thickBot="1">
      <c r="A102" s="58"/>
      <c r="B102" s="33" t="s">
        <v>122</v>
      </c>
      <c r="C102" s="5" t="s">
        <v>227</v>
      </c>
      <c r="D102" s="49">
        <v>67753</v>
      </c>
      <c r="E102" s="49">
        <v>67753</v>
      </c>
    </row>
    <row r="103" spans="1:5" ht="80.25" customHeight="1" thickBot="1">
      <c r="A103" s="58"/>
      <c r="B103" s="59" t="s">
        <v>122</v>
      </c>
      <c r="C103" s="34" t="s">
        <v>188</v>
      </c>
      <c r="D103" s="49">
        <v>830</v>
      </c>
      <c r="E103" s="49">
        <v>825.8</v>
      </c>
    </row>
    <row r="104" spans="1:5" ht="50.25" customHeight="1" thickBot="1">
      <c r="A104" s="58"/>
      <c r="B104" s="59" t="s">
        <v>122</v>
      </c>
      <c r="C104" s="34" t="s">
        <v>195</v>
      </c>
      <c r="D104" s="49">
        <v>694</v>
      </c>
      <c r="E104" s="49">
        <v>694</v>
      </c>
    </row>
    <row r="105" spans="1:5" ht="111.75" customHeight="1" thickBot="1">
      <c r="A105" s="58"/>
      <c r="B105" s="59" t="s">
        <v>122</v>
      </c>
      <c r="C105" s="34" t="s">
        <v>196</v>
      </c>
      <c r="D105" s="49">
        <v>4666</v>
      </c>
      <c r="E105" s="49">
        <v>1399.7</v>
      </c>
    </row>
    <row r="106" spans="1:5" ht="50.25" customHeight="1" thickBot="1">
      <c r="A106" s="58"/>
      <c r="B106" s="59" t="s">
        <v>122</v>
      </c>
      <c r="C106" s="56" t="s">
        <v>120</v>
      </c>
      <c r="D106" s="57">
        <v>2889</v>
      </c>
      <c r="E106" s="57">
        <v>1092</v>
      </c>
    </row>
    <row r="107" spans="1:5" ht="53.25" customHeight="1" thickBot="1">
      <c r="A107" s="58" t="s">
        <v>126</v>
      </c>
      <c r="B107" s="39" t="s">
        <v>121</v>
      </c>
      <c r="C107" s="6" t="s">
        <v>160</v>
      </c>
      <c r="D107" s="31">
        <f>SUM(D108+D109+D117+D118+D119)</f>
        <v>193079.1</v>
      </c>
      <c r="E107" s="31">
        <f>SUM(E108+E109+E117+E118+E119)</f>
        <v>189478.49999999997</v>
      </c>
    </row>
    <row r="108" spans="1:5" ht="64.5" customHeight="1" thickBot="1">
      <c r="A108" s="54" t="s">
        <v>126</v>
      </c>
      <c r="B108" s="33" t="s">
        <v>117</v>
      </c>
      <c r="C108" s="34" t="s">
        <v>226</v>
      </c>
      <c r="D108" s="49">
        <v>7226</v>
      </c>
      <c r="E108" s="49">
        <v>7225.9</v>
      </c>
    </row>
    <row r="109" spans="1:5" ht="64.5" customHeight="1" thickBot="1">
      <c r="A109" s="54" t="s">
        <v>126</v>
      </c>
      <c r="B109" s="33" t="s">
        <v>236</v>
      </c>
      <c r="C109" s="34" t="s">
        <v>237</v>
      </c>
      <c r="D109" s="49">
        <f>SUM(D110:D116)</f>
        <v>146321</v>
      </c>
      <c r="E109" s="49">
        <f>SUM(E110:E116)</f>
        <v>145860.19999999998</v>
      </c>
    </row>
    <row r="110" spans="1:5" ht="80.25" customHeight="1" thickBot="1">
      <c r="A110" s="54" t="s">
        <v>126</v>
      </c>
      <c r="B110" s="33" t="s">
        <v>123</v>
      </c>
      <c r="C110" s="34" t="s">
        <v>225</v>
      </c>
      <c r="D110" s="49">
        <v>134843</v>
      </c>
      <c r="E110" s="49">
        <v>134843</v>
      </c>
    </row>
    <row r="111" spans="1:5" ht="64.5" customHeight="1" thickBot="1">
      <c r="A111" s="54" t="s">
        <v>126</v>
      </c>
      <c r="B111" s="33" t="s">
        <v>123</v>
      </c>
      <c r="C111" s="34" t="s">
        <v>224</v>
      </c>
      <c r="D111" s="49">
        <v>2663</v>
      </c>
      <c r="E111" s="49">
        <v>2663</v>
      </c>
    </row>
    <row r="112" spans="1:5" ht="111" customHeight="1" thickBot="1">
      <c r="A112" s="54" t="s">
        <v>126</v>
      </c>
      <c r="B112" s="33" t="s">
        <v>123</v>
      </c>
      <c r="C112" s="34" t="s">
        <v>223</v>
      </c>
      <c r="D112" s="49">
        <v>4725</v>
      </c>
      <c r="E112" s="49">
        <v>4296.8</v>
      </c>
    </row>
    <row r="113" spans="1:5" ht="84" customHeight="1" thickBot="1">
      <c r="A113" s="54" t="s">
        <v>126</v>
      </c>
      <c r="B113" s="33" t="s">
        <v>123</v>
      </c>
      <c r="C113" s="34" t="s">
        <v>128</v>
      </c>
      <c r="D113" s="49">
        <v>2849</v>
      </c>
      <c r="E113" s="49">
        <v>2824.6</v>
      </c>
    </row>
    <row r="114" spans="1:5" ht="95.25" customHeight="1" thickBot="1">
      <c r="A114" s="54" t="s">
        <v>126</v>
      </c>
      <c r="B114" s="33" t="s">
        <v>123</v>
      </c>
      <c r="C114" s="34" t="s">
        <v>222</v>
      </c>
      <c r="D114" s="49">
        <v>665</v>
      </c>
      <c r="E114" s="49">
        <v>665</v>
      </c>
    </row>
    <row r="115" spans="1:5" ht="81.75" customHeight="1" thickBot="1">
      <c r="A115" s="54" t="s">
        <v>126</v>
      </c>
      <c r="B115" s="33" t="s">
        <v>123</v>
      </c>
      <c r="C115" s="34" t="s">
        <v>221</v>
      </c>
      <c r="D115" s="49">
        <v>201</v>
      </c>
      <c r="E115" s="49">
        <v>192.8</v>
      </c>
    </row>
    <row r="116" spans="1:5" ht="54.75" customHeight="1" thickBot="1">
      <c r="A116" s="54" t="s">
        <v>126</v>
      </c>
      <c r="B116" s="33" t="s">
        <v>123</v>
      </c>
      <c r="C116" s="34" t="s">
        <v>220</v>
      </c>
      <c r="D116" s="60">
        <v>375</v>
      </c>
      <c r="E116" s="60">
        <v>375</v>
      </c>
    </row>
    <row r="117" spans="1:5" ht="111.75" customHeight="1" thickBot="1">
      <c r="A117" s="54"/>
      <c r="B117" s="33" t="s">
        <v>118</v>
      </c>
      <c r="C117" s="34" t="s">
        <v>192</v>
      </c>
      <c r="D117" s="49">
        <v>11645.1</v>
      </c>
      <c r="E117" s="49">
        <v>9957.6</v>
      </c>
    </row>
    <row r="118" spans="1:5" ht="71.25" customHeight="1" thickBot="1">
      <c r="A118" s="54" t="s">
        <v>126</v>
      </c>
      <c r="B118" s="33" t="s">
        <v>119</v>
      </c>
      <c r="C118" s="34" t="s">
        <v>218</v>
      </c>
      <c r="D118" s="23">
        <v>22435</v>
      </c>
      <c r="E118" s="23">
        <v>20982.8</v>
      </c>
    </row>
    <row r="119" spans="1:5" ht="144" customHeight="1" thickBot="1">
      <c r="A119" s="54" t="s">
        <v>126</v>
      </c>
      <c r="B119" s="33" t="s">
        <v>161</v>
      </c>
      <c r="C119" s="34" t="s">
        <v>219</v>
      </c>
      <c r="D119" s="23">
        <v>5452</v>
      </c>
      <c r="E119" s="23">
        <v>5452</v>
      </c>
    </row>
    <row r="120" spans="1:5" ht="62.25" customHeight="1" thickBot="1">
      <c r="A120" s="55" t="s">
        <v>126</v>
      </c>
      <c r="B120" s="44" t="s">
        <v>190</v>
      </c>
      <c r="C120" s="6" t="s">
        <v>197</v>
      </c>
      <c r="D120" s="31">
        <v>21520</v>
      </c>
      <c r="E120" s="31">
        <v>21520</v>
      </c>
    </row>
    <row r="121" spans="1:5" ht="51.75" customHeight="1" thickBot="1">
      <c r="A121" s="58" t="s">
        <v>126</v>
      </c>
      <c r="B121" s="39" t="s">
        <v>167</v>
      </c>
      <c r="C121" s="6" t="s">
        <v>35</v>
      </c>
      <c r="D121" s="31">
        <f>SUM(D122)</f>
        <v>1200</v>
      </c>
      <c r="E121" s="31">
        <f>SUM(E122)</f>
        <v>140</v>
      </c>
    </row>
    <row r="122" spans="1:5" ht="53.25" customHeight="1" thickBot="1">
      <c r="A122" s="54" t="s">
        <v>126</v>
      </c>
      <c r="B122" s="33" t="s">
        <v>90</v>
      </c>
      <c r="C122" s="34" t="s">
        <v>235</v>
      </c>
      <c r="D122" s="49">
        <v>1200</v>
      </c>
      <c r="E122" s="49">
        <v>140</v>
      </c>
    </row>
    <row r="123" spans="1:5" ht="16.5" thickBot="1">
      <c r="A123" s="62"/>
      <c r="B123" s="40"/>
      <c r="C123" s="6"/>
      <c r="D123" s="31">
        <f>SUM(D81+D82)</f>
        <v>1203550.6</v>
      </c>
      <c r="E123" s="31">
        <f>SUM(E81+E82)</f>
        <v>1227874.6</v>
      </c>
    </row>
  </sheetData>
  <sheetProtection/>
  <mergeCells count="10">
    <mergeCell ref="A10:A11"/>
    <mergeCell ref="B10:B11"/>
    <mergeCell ref="C10:C11"/>
    <mergeCell ref="C1:E1"/>
    <mergeCell ref="C2:E2"/>
    <mergeCell ref="C4:E4"/>
    <mergeCell ref="C3:E3"/>
    <mergeCell ref="C5:E5"/>
    <mergeCell ref="D8:E8"/>
    <mergeCell ref="D9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11">
      <selection activeCell="C1" sqref="C1:E1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41.375" style="0" customWidth="1"/>
    <col min="4" max="4" width="11.625" style="0" customWidth="1"/>
    <col min="5" max="5" width="11.75390625" style="0" customWidth="1"/>
  </cols>
  <sheetData>
    <row r="1" spans="3:5" ht="12.75">
      <c r="C1" s="70" t="s">
        <v>250</v>
      </c>
      <c r="D1" s="70"/>
      <c r="E1" s="70"/>
    </row>
    <row r="2" spans="3:5" ht="12.75">
      <c r="C2" s="70" t="s">
        <v>135</v>
      </c>
      <c r="D2" s="70"/>
      <c r="E2" s="70"/>
    </row>
    <row r="3" spans="3:5" ht="12.75">
      <c r="C3" s="70" t="s">
        <v>136</v>
      </c>
      <c r="D3" s="70"/>
      <c r="E3" s="70"/>
    </row>
    <row r="4" spans="3:5" ht="12.75">
      <c r="C4" s="70" t="s">
        <v>248</v>
      </c>
      <c r="D4" s="70"/>
      <c r="E4" s="70"/>
    </row>
    <row r="5" spans="3:5" ht="12.75">
      <c r="C5" s="70" t="s">
        <v>249</v>
      </c>
      <c r="D5" s="70"/>
      <c r="E5" s="70"/>
    </row>
    <row r="6" spans="1:3" ht="18.75">
      <c r="A6" s="1"/>
      <c r="C6" s="1" t="s">
        <v>0</v>
      </c>
    </row>
    <row r="7" spans="1:3" ht="15.75">
      <c r="A7" s="2"/>
      <c r="C7" s="2" t="s">
        <v>1</v>
      </c>
    </row>
    <row r="8" spans="1:5" ht="15.75">
      <c r="A8" s="3"/>
      <c r="C8" s="3" t="s">
        <v>191</v>
      </c>
      <c r="D8" s="71" t="s">
        <v>238</v>
      </c>
      <c r="E8" s="71"/>
    </row>
    <row r="9" spans="1:5" ht="16.5" thickBot="1">
      <c r="A9" s="4"/>
      <c r="D9" s="72" t="s">
        <v>217</v>
      </c>
      <c r="E9" s="72"/>
    </row>
    <row r="10" spans="1:5" ht="16.5" thickBot="1">
      <c r="A10" s="68"/>
      <c r="B10" s="68" t="s">
        <v>2</v>
      </c>
      <c r="C10" s="69" t="s">
        <v>37</v>
      </c>
      <c r="D10" s="6" t="s">
        <v>3</v>
      </c>
      <c r="E10" s="35" t="s">
        <v>182</v>
      </c>
    </row>
    <row r="11" spans="1:5" ht="16.5" thickBot="1">
      <c r="A11" s="68"/>
      <c r="B11" s="68"/>
      <c r="C11" s="69"/>
      <c r="D11" s="36">
        <v>2010</v>
      </c>
      <c r="E11" s="37" t="s">
        <v>239</v>
      </c>
    </row>
    <row r="12" spans="1:5" ht="16.5" thickBot="1">
      <c r="A12" s="27" t="s">
        <v>38</v>
      </c>
      <c r="B12" s="12" t="s">
        <v>51</v>
      </c>
      <c r="C12" s="8" t="s">
        <v>4</v>
      </c>
      <c r="D12" s="22">
        <f>SUM(D13+D22+D29+D34+D38+D39+D49+D51+D53+D55+D66)</f>
        <v>605887</v>
      </c>
      <c r="E12" s="22">
        <f>SUM(E13+E22+E29+E34+E38+E39+E49+E51+E53+E55+E66+E70)</f>
        <v>121673</v>
      </c>
    </row>
    <row r="13" spans="1:5" ht="16.5" thickBot="1">
      <c r="A13" s="11">
        <v>182</v>
      </c>
      <c r="B13" s="12" t="s">
        <v>52</v>
      </c>
      <c r="C13" s="8" t="s">
        <v>5</v>
      </c>
      <c r="D13" s="7">
        <f>SUM(D14+D16)</f>
        <v>406123</v>
      </c>
      <c r="E13" s="7">
        <f>SUM(E14+E16)</f>
        <v>80796</v>
      </c>
    </row>
    <row r="14" spans="1:5" ht="19.5" customHeight="1" thickBot="1">
      <c r="A14" s="38">
        <v>182</v>
      </c>
      <c r="B14" s="39" t="s">
        <v>40</v>
      </c>
      <c r="C14" s="6" t="s">
        <v>6</v>
      </c>
      <c r="D14" s="31">
        <v>31845</v>
      </c>
      <c r="E14" s="31">
        <v>1049</v>
      </c>
    </row>
    <row r="15" spans="1:5" ht="50.25" customHeight="1" thickBot="1">
      <c r="A15" s="40">
        <v>182</v>
      </c>
      <c r="B15" s="33" t="s">
        <v>39</v>
      </c>
      <c r="C15" s="34" t="s">
        <v>7</v>
      </c>
      <c r="D15" s="41">
        <v>31845</v>
      </c>
      <c r="E15" s="41">
        <v>1049</v>
      </c>
    </row>
    <row r="16" spans="1:5" ht="24" customHeight="1" thickBot="1">
      <c r="A16" s="38">
        <v>182</v>
      </c>
      <c r="B16" s="39" t="s">
        <v>41</v>
      </c>
      <c r="C16" s="6" t="s">
        <v>8</v>
      </c>
      <c r="D16" s="31">
        <f>SUM(D17:D21)</f>
        <v>374278</v>
      </c>
      <c r="E16" s="31">
        <f>SUM(E17:E21)</f>
        <v>79747</v>
      </c>
    </row>
    <row r="17" spans="1:5" ht="98.25" customHeight="1" thickBot="1">
      <c r="A17" s="40">
        <v>182</v>
      </c>
      <c r="B17" s="42" t="s">
        <v>42</v>
      </c>
      <c r="C17" s="43" t="s">
        <v>200</v>
      </c>
      <c r="D17" s="41">
        <v>6048</v>
      </c>
      <c r="E17" s="41">
        <v>2075</v>
      </c>
    </row>
    <row r="18" spans="1:5" ht="161.25" customHeight="1" thickBot="1">
      <c r="A18" s="40">
        <v>182</v>
      </c>
      <c r="B18" s="33" t="s">
        <v>43</v>
      </c>
      <c r="C18" s="43" t="s">
        <v>144</v>
      </c>
      <c r="D18" s="41">
        <v>337730</v>
      </c>
      <c r="E18" s="41">
        <v>71838</v>
      </c>
    </row>
    <row r="19" spans="1:5" ht="142.5" customHeight="1" thickBot="1">
      <c r="A19" s="40">
        <v>182</v>
      </c>
      <c r="B19" s="33" t="s">
        <v>44</v>
      </c>
      <c r="C19" s="43" t="s">
        <v>145</v>
      </c>
      <c r="D19" s="41">
        <v>29890</v>
      </c>
      <c r="E19" s="41">
        <v>5693</v>
      </c>
    </row>
    <row r="20" spans="1:5" ht="65.25" customHeight="1" thickBot="1">
      <c r="A20" s="40">
        <v>182</v>
      </c>
      <c r="B20" s="33" t="s">
        <v>91</v>
      </c>
      <c r="C20" s="43" t="s">
        <v>92</v>
      </c>
      <c r="D20" s="41">
        <v>91</v>
      </c>
      <c r="E20" s="41">
        <v>1</v>
      </c>
    </row>
    <row r="21" spans="1:5" ht="144.75" customHeight="1" thickBot="1">
      <c r="A21" s="40">
        <v>182</v>
      </c>
      <c r="B21" s="33" t="s">
        <v>45</v>
      </c>
      <c r="C21" s="43" t="s">
        <v>201</v>
      </c>
      <c r="D21" s="41">
        <v>519</v>
      </c>
      <c r="E21" s="41">
        <v>140</v>
      </c>
    </row>
    <row r="22" spans="1:5" ht="21.75" customHeight="1" thickBot="1">
      <c r="A22" s="35">
        <v>182</v>
      </c>
      <c r="B22" s="44" t="s">
        <v>61</v>
      </c>
      <c r="C22" s="6" t="s">
        <v>9</v>
      </c>
      <c r="D22" s="31">
        <f>SUM(D23+D27+D28)</f>
        <v>35908</v>
      </c>
      <c r="E22" s="31">
        <f>SUM(E23+E27+E28)</f>
        <v>8929</v>
      </c>
    </row>
    <row r="23" spans="1:5" ht="51.75" customHeight="1" thickBot="1">
      <c r="A23" s="38">
        <v>182</v>
      </c>
      <c r="B23" s="39" t="s">
        <v>46</v>
      </c>
      <c r="C23" s="21" t="s">
        <v>10</v>
      </c>
      <c r="D23" s="31">
        <f>D24+D25+D26</f>
        <v>19597</v>
      </c>
      <c r="E23" s="31">
        <f>E24+E25+E26</f>
        <v>5027</v>
      </c>
    </row>
    <row r="24" spans="1:5" ht="63.75" customHeight="1" thickBot="1">
      <c r="A24" s="40">
        <v>182</v>
      </c>
      <c r="B24" s="33" t="s">
        <v>47</v>
      </c>
      <c r="C24" s="43" t="s">
        <v>11</v>
      </c>
      <c r="D24" s="41">
        <v>16472</v>
      </c>
      <c r="E24" s="41">
        <v>4133</v>
      </c>
    </row>
    <row r="25" spans="1:5" ht="90.75" customHeight="1" thickBot="1">
      <c r="A25" s="40">
        <v>182</v>
      </c>
      <c r="B25" s="33" t="s">
        <v>48</v>
      </c>
      <c r="C25" s="43" t="s">
        <v>12</v>
      </c>
      <c r="D25" s="41">
        <v>3123</v>
      </c>
      <c r="E25" s="41">
        <v>882</v>
      </c>
    </row>
    <row r="26" spans="1:5" ht="50.25" customHeight="1" thickBot="1">
      <c r="A26" s="40">
        <v>182</v>
      </c>
      <c r="B26" s="33" t="s">
        <v>93</v>
      </c>
      <c r="C26" s="43" t="s">
        <v>186</v>
      </c>
      <c r="D26" s="31">
        <v>2</v>
      </c>
      <c r="E26" s="31">
        <v>12</v>
      </c>
    </row>
    <row r="27" spans="1:5" ht="37.5" customHeight="1" thickBot="1">
      <c r="A27" s="10">
        <v>182</v>
      </c>
      <c r="B27" s="9" t="s">
        <v>49</v>
      </c>
      <c r="C27" s="21" t="s">
        <v>137</v>
      </c>
      <c r="D27" s="7">
        <v>16249</v>
      </c>
      <c r="E27" s="7">
        <v>3897</v>
      </c>
    </row>
    <row r="28" spans="1:5" ht="27.75" customHeight="1" thickBot="1">
      <c r="A28" s="35">
        <v>182</v>
      </c>
      <c r="B28" s="44" t="s">
        <v>147</v>
      </c>
      <c r="C28" s="6" t="s">
        <v>13</v>
      </c>
      <c r="D28" s="31">
        <v>62</v>
      </c>
      <c r="E28" s="31">
        <v>5</v>
      </c>
    </row>
    <row r="29" spans="1:5" ht="18" customHeight="1" thickBot="1">
      <c r="A29" s="35">
        <v>182</v>
      </c>
      <c r="B29" s="44" t="s">
        <v>53</v>
      </c>
      <c r="C29" s="6" t="s">
        <v>14</v>
      </c>
      <c r="D29" s="31">
        <f>SUM(D30+D31)</f>
        <v>41519</v>
      </c>
      <c r="E29" s="31">
        <f>SUM(E30+E31)</f>
        <v>10016</v>
      </c>
    </row>
    <row r="30" spans="1:5" ht="78" customHeight="1" thickBot="1">
      <c r="A30" s="40">
        <v>182</v>
      </c>
      <c r="B30" s="33" t="s">
        <v>50</v>
      </c>
      <c r="C30" s="34" t="s">
        <v>15</v>
      </c>
      <c r="D30" s="41">
        <v>5439</v>
      </c>
      <c r="E30" s="41">
        <v>249</v>
      </c>
    </row>
    <row r="31" spans="1:5" ht="21" customHeight="1" thickBot="1">
      <c r="A31" s="38">
        <v>182</v>
      </c>
      <c r="B31" s="39" t="s">
        <v>55</v>
      </c>
      <c r="C31" s="6" t="s">
        <v>17</v>
      </c>
      <c r="D31" s="31">
        <f>D32+D33</f>
        <v>36080</v>
      </c>
      <c r="E31" s="31">
        <f>E32+E33</f>
        <v>9767</v>
      </c>
    </row>
    <row r="32" spans="1:5" ht="115.5" customHeight="1" thickBot="1">
      <c r="A32" s="40">
        <v>182</v>
      </c>
      <c r="B32" s="33" t="s">
        <v>56</v>
      </c>
      <c r="C32" s="34" t="s">
        <v>18</v>
      </c>
      <c r="D32" s="41">
        <v>2010</v>
      </c>
      <c r="E32" s="41">
        <v>683</v>
      </c>
    </row>
    <row r="33" spans="1:5" ht="114.75" customHeight="1" thickBot="1">
      <c r="A33" s="40">
        <v>182</v>
      </c>
      <c r="B33" s="33" t="s">
        <v>57</v>
      </c>
      <c r="C33" s="34" t="s">
        <v>19</v>
      </c>
      <c r="D33" s="41">
        <v>34070</v>
      </c>
      <c r="E33" s="41">
        <v>9084</v>
      </c>
    </row>
    <row r="34" spans="1:5" ht="33.75" customHeight="1" thickBot="1">
      <c r="A34" s="46" t="s">
        <v>58</v>
      </c>
      <c r="B34" s="44" t="s">
        <v>62</v>
      </c>
      <c r="C34" s="47" t="s">
        <v>20</v>
      </c>
      <c r="D34" s="31">
        <f>SUM(D35+D36+D37)</f>
        <v>7351</v>
      </c>
      <c r="E34" s="31">
        <f>SUM(E35+E36+E37)</f>
        <v>1733</v>
      </c>
    </row>
    <row r="35" spans="1:5" ht="87" customHeight="1" thickBot="1">
      <c r="A35" s="13">
        <v>182</v>
      </c>
      <c r="B35" s="29" t="s">
        <v>148</v>
      </c>
      <c r="C35" s="14" t="s">
        <v>146</v>
      </c>
      <c r="D35" s="15">
        <v>2427</v>
      </c>
      <c r="E35" s="15">
        <v>608</v>
      </c>
    </row>
    <row r="36" spans="1:5" ht="157.5" customHeight="1" thickBot="1">
      <c r="A36" s="13">
        <v>815</v>
      </c>
      <c r="B36" s="29" t="s">
        <v>63</v>
      </c>
      <c r="C36" s="16" t="s">
        <v>187</v>
      </c>
      <c r="D36" s="15">
        <v>4902</v>
      </c>
      <c r="E36" s="15">
        <v>1125</v>
      </c>
    </row>
    <row r="37" spans="1:5" ht="39" customHeight="1" thickBot="1">
      <c r="A37" s="40">
        <v>905</v>
      </c>
      <c r="B37" s="33" t="s">
        <v>64</v>
      </c>
      <c r="C37" s="34" t="s">
        <v>149</v>
      </c>
      <c r="D37" s="41">
        <v>22</v>
      </c>
      <c r="E37" s="41">
        <v>0</v>
      </c>
    </row>
    <row r="38" spans="1:5" ht="31.5" customHeight="1" thickBot="1">
      <c r="A38" s="35">
        <v>182</v>
      </c>
      <c r="B38" s="44" t="s">
        <v>65</v>
      </c>
      <c r="C38" s="6" t="s">
        <v>21</v>
      </c>
      <c r="D38" s="31">
        <v>0</v>
      </c>
      <c r="E38" s="31">
        <v>29</v>
      </c>
    </row>
    <row r="39" spans="1:5" ht="84" customHeight="1" thickBot="1">
      <c r="A39" s="11">
        <v>907</v>
      </c>
      <c r="B39" s="25" t="s">
        <v>66</v>
      </c>
      <c r="C39" s="21" t="s">
        <v>138</v>
      </c>
      <c r="D39" s="17">
        <f>SUM(D40+D45+D47)</f>
        <v>56884</v>
      </c>
      <c r="E39" s="17">
        <f>SUM(E40+E45+E47)</f>
        <v>8953</v>
      </c>
    </row>
    <row r="40" spans="1:5" ht="51" customHeight="1" thickBot="1">
      <c r="A40" s="13">
        <v>907</v>
      </c>
      <c r="B40" s="24" t="s">
        <v>67</v>
      </c>
      <c r="C40" s="21" t="s">
        <v>59</v>
      </c>
      <c r="D40" s="7">
        <f>SUM(D41+D42+D43)</f>
        <v>51300</v>
      </c>
      <c r="E40" s="7">
        <f>SUM(E41+E42+E43)</f>
        <v>8880</v>
      </c>
    </row>
    <row r="41" spans="1:5" ht="131.25" customHeight="1" thickBot="1">
      <c r="A41" s="13">
        <v>907</v>
      </c>
      <c r="B41" s="30" t="s">
        <v>94</v>
      </c>
      <c r="C41" s="14" t="s">
        <v>177</v>
      </c>
      <c r="D41" s="18">
        <v>33800</v>
      </c>
      <c r="E41" s="18">
        <v>4455</v>
      </c>
    </row>
    <row r="42" spans="1:5" ht="120" customHeight="1" thickBot="1">
      <c r="A42" s="13">
        <v>907</v>
      </c>
      <c r="B42" s="30" t="s">
        <v>68</v>
      </c>
      <c r="C42" s="14" t="s">
        <v>240</v>
      </c>
      <c r="D42" s="19">
        <v>6100</v>
      </c>
      <c r="E42" s="19">
        <v>1280</v>
      </c>
    </row>
    <row r="43" spans="1:5" ht="129.75" customHeight="1" thickBot="1">
      <c r="A43" s="13">
        <v>907</v>
      </c>
      <c r="B43" s="24" t="s">
        <v>95</v>
      </c>
      <c r="C43" s="34" t="s">
        <v>96</v>
      </c>
      <c r="D43" s="7">
        <f>D44</f>
        <v>11400</v>
      </c>
      <c r="E43" s="7">
        <f>E44</f>
        <v>3145</v>
      </c>
    </row>
    <row r="44" spans="1:5" ht="115.5" customHeight="1" thickBot="1">
      <c r="A44" s="40">
        <v>907</v>
      </c>
      <c r="B44" s="48" t="s">
        <v>69</v>
      </c>
      <c r="C44" s="45" t="s">
        <v>97</v>
      </c>
      <c r="D44" s="49">
        <v>11400</v>
      </c>
      <c r="E44" s="49">
        <v>3145</v>
      </c>
    </row>
    <row r="45" spans="1:5" ht="36.75" customHeight="1" thickBot="1">
      <c r="A45" s="13">
        <v>907</v>
      </c>
      <c r="B45" s="9" t="s">
        <v>70</v>
      </c>
      <c r="C45" s="21" t="s">
        <v>139</v>
      </c>
      <c r="D45" s="7">
        <f>D46</f>
        <v>2584</v>
      </c>
      <c r="E45" s="7">
        <f>E46</f>
        <v>63</v>
      </c>
    </row>
    <row r="46" spans="1:5" ht="96" customHeight="1" thickBot="1">
      <c r="A46" s="40">
        <v>907</v>
      </c>
      <c r="B46" s="48" t="s">
        <v>71</v>
      </c>
      <c r="C46" s="43" t="s">
        <v>22</v>
      </c>
      <c r="D46" s="49">
        <v>2584</v>
      </c>
      <c r="E46" s="49">
        <v>63</v>
      </c>
    </row>
    <row r="47" spans="1:5" ht="116.25" customHeight="1" thickBot="1">
      <c r="A47" s="40">
        <v>907</v>
      </c>
      <c r="B47" s="50" t="s">
        <v>183</v>
      </c>
      <c r="C47" s="52" t="s">
        <v>206</v>
      </c>
      <c r="D47" s="7">
        <f>D48</f>
        <v>3000</v>
      </c>
      <c r="E47" s="7">
        <f>E48</f>
        <v>10</v>
      </c>
    </row>
    <row r="48" spans="1:5" ht="117.75" customHeight="1" thickBot="1">
      <c r="A48" s="40">
        <v>907</v>
      </c>
      <c r="B48" s="48" t="s">
        <v>204</v>
      </c>
      <c r="C48" s="63" t="s">
        <v>241</v>
      </c>
      <c r="D48" s="49">
        <v>3000</v>
      </c>
      <c r="E48" s="49">
        <v>10</v>
      </c>
    </row>
    <row r="49" spans="1:5" ht="32.25" customHeight="1" thickBot="1">
      <c r="A49" s="28" t="s">
        <v>127</v>
      </c>
      <c r="B49" s="25" t="s">
        <v>72</v>
      </c>
      <c r="C49" s="20" t="s">
        <v>23</v>
      </c>
      <c r="D49" s="7">
        <f>D50</f>
        <v>1020</v>
      </c>
      <c r="E49" s="7">
        <f>E50</f>
        <v>337</v>
      </c>
    </row>
    <row r="50" spans="1:5" ht="33.75" customHeight="1" thickBot="1">
      <c r="A50" s="40"/>
      <c r="B50" s="33" t="s">
        <v>73</v>
      </c>
      <c r="C50" s="43" t="s">
        <v>24</v>
      </c>
      <c r="D50" s="41">
        <v>1020</v>
      </c>
      <c r="E50" s="41">
        <v>337</v>
      </c>
    </row>
    <row r="51" spans="1:5" ht="34.5" customHeight="1" thickBot="1">
      <c r="A51" s="35">
        <v>0</v>
      </c>
      <c r="B51" s="25" t="s">
        <v>98</v>
      </c>
      <c r="C51" s="43" t="s">
        <v>99</v>
      </c>
      <c r="D51" s="31">
        <f>D52</f>
        <v>42964</v>
      </c>
      <c r="E51" s="31">
        <f>E52</f>
        <v>8574</v>
      </c>
    </row>
    <row r="52" spans="1:5" ht="69.75" customHeight="1" thickBot="1">
      <c r="A52" s="40">
        <v>0</v>
      </c>
      <c r="B52" s="33" t="s">
        <v>178</v>
      </c>
      <c r="C52" s="43" t="s">
        <v>100</v>
      </c>
      <c r="D52" s="41">
        <v>42964</v>
      </c>
      <c r="E52" s="41">
        <v>8574</v>
      </c>
    </row>
    <row r="53" spans="1:5" ht="43.5" customHeight="1" thickBot="1">
      <c r="A53" s="35">
        <v>907</v>
      </c>
      <c r="B53" s="44" t="s">
        <v>151</v>
      </c>
      <c r="C53" s="52" t="s">
        <v>152</v>
      </c>
      <c r="D53" s="31">
        <f>D54</f>
        <v>5400</v>
      </c>
      <c r="E53" s="31">
        <f>E54</f>
        <v>361</v>
      </c>
    </row>
    <row r="54" spans="1:5" ht="77.25" customHeight="1" thickBot="1">
      <c r="A54" s="40">
        <v>907</v>
      </c>
      <c r="B54" s="33" t="s">
        <v>199</v>
      </c>
      <c r="C54" s="43" t="s">
        <v>153</v>
      </c>
      <c r="D54" s="41">
        <v>5400</v>
      </c>
      <c r="E54" s="41">
        <v>361</v>
      </c>
    </row>
    <row r="55" spans="1:5" ht="35.25" customHeight="1" thickBot="1">
      <c r="A55" s="28" t="s">
        <v>58</v>
      </c>
      <c r="B55" s="25" t="s">
        <v>74</v>
      </c>
      <c r="C55" s="52" t="s">
        <v>60</v>
      </c>
      <c r="D55" s="22">
        <f>SUM(D56+D59+D60+D61+D62+D63+D64+D65)</f>
        <v>8718</v>
      </c>
      <c r="E55" s="22">
        <f>SUM(E56+E59+E60+E61+E62+E63+E64+E65)</f>
        <v>1908</v>
      </c>
    </row>
    <row r="56" spans="1:5" ht="49.5" customHeight="1" thickBot="1">
      <c r="A56" s="40">
        <v>182</v>
      </c>
      <c r="B56" s="33" t="s">
        <v>101</v>
      </c>
      <c r="C56" s="43" t="s">
        <v>25</v>
      </c>
      <c r="D56" s="53">
        <f>SUM(D57+D58)</f>
        <v>153</v>
      </c>
      <c r="E56" s="53">
        <f>SUM(E57+E58)</f>
        <v>49</v>
      </c>
    </row>
    <row r="57" spans="1:5" ht="99" customHeight="1" thickBot="1">
      <c r="A57" s="13">
        <v>182</v>
      </c>
      <c r="B57" s="26" t="s">
        <v>75</v>
      </c>
      <c r="C57" s="45" t="s">
        <v>154</v>
      </c>
      <c r="D57" s="19">
        <v>82</v>
      </c>
      <c r="E57" s="19">
        <v>20</v>
      </c>
    </row>
    <row r="58" spans="1:5" ht="97.5" customHeight="1" thickBot="1">
      <c r="A58" s="40">
        <v>182</v>
      </c>
      <c r="B58" s="48" t="s">
        <v>76</v>
      </c>
      <c r="C58" s="45" t="s">
        <v>26</v>
      </c>
      <c r="D58" s="49">
        <v>71</v>
      </c>
      <c r="E58" s="49">
        <v>29</v>
      </c>
    </row>
    <row r="59" spans="1:5" ht="94.5" customHeight="1" thickBot="1">
      <c r="A59" s="40">
        <v>182</v>
      </c>
      <c r="B59" s="33" t="s">
        <v>77</v>
      </c>
      <c r="C59" s="43" t="s">
        <v>27</v>
      </c>
      <c r="D59" s="41">
        <v>440</v>
      </c>
      <c r="E59" s="41">
        <v>17</v>
      </c>
    </row>
    <row r="60" spans="1:5" ht="96.75" customHeight="1" thickBot="1">
      <c r="A60" s="40">
        <v>182</v>
      </c>
      <c r="B60" s="33" t="s">
        <v>102</v>
      </c>
      <c r="C60" s="43" t="s">
        <v>140</v>
      </c>
      <c r="D60" s="41">
        <v>60</v>
      </c>
      <c r="E60" s="41">
        <v>0</v>
      </c>
    </row>
    <row r="61" spans="1:5" ht="48.75" customHeight="1" thickBot="1">
      <c r="A61" s="40">
        <v>0</v>
      </c>
      <c r="B61" s="33" t="s">
        <v>112</v>
      </c>
      <c r="C61" s="43" t="s">
        <v>104</v>
      </c>
      <c r="D61" s="41">
        <v>20</v>
      </c>
      <c r="E61" s="41">
        <v>0</v>
      </c>
    </row>
    <row r="62" spans="1:5" ht="33.75" customHeight="1" thickBot="1">
      <c r="A62" s="40">
        <v>0</v>
      </c>
      <c r="B62" s="33" t="s">
        <v>111</v>
      </c>
      <c r="C62" s="43" t="s">
        <v>105</v>
      </c>
      <c r="D62" s="41">
        <v>21</v>
      </c>
      <c r="E62" s="41">
        <v>0</v>
      </c>
    </row>
    <row r="63" spans="1:5" ht="95.25" customHeight="1" thickBot="1">
      <c r="A63" s="40">
        <v>0</v>
      </c>
      <c r="B63" s="33" t="s">
        <v>108</v>
      </c>
      <c r="C63" s="43" t="s">
        <v>142</v>
      </c>
      <c r="D63" s="41">
        <v>21</v>
      </c>
      <c r="E63" s="41">
        <v>19</v>
      </c>
    </row>
    <row r="64" spans="1:5" ht="52.5" customHeight="1" thickBot="1">
      <c r="A64" s="40">
        <v>0</v>
      </c>
      <c r="B64" s="33" t="s">
        <v>78</v>
      </c>
      <c r="C64" s="43" t="s">
        <v>28</v>
      </c>
      <c r="D64" s="41">
        <v>6039</v>
      </c>
      <c r="E64" s="41">
        <v>1328</v>
      </c>
    </row>
    <row r="65" spans="1:5" ht="65.25" customHeight="1" thickBot="1">
      <c r="A65" s="54" t="s">
        <v>58</v>
      </c>
      <c r="B65" s="33" t="s">
        <v>79</v>
      </c>
      <c r="C65" s="43" t="s">
        <v>155</v>
      </c>
      <c r="D65" s="41">
        <v>1964</v>
      </c>
      <c r="E65" s="41">
        <v>495</v>
      </c>
    </row>
    <row r="66" spans="1:5" ht="24.75" customHeight="1" thickBot="1">
      <c r="A66" s="55" t="s">
        <v>84</v>
      </c>
      <c r="B66" s="44" t="s">
        <v>113</v>
      </c>
      <c r="C66" s="52" t="s">
        <v>114</v>
      </c>
      <c r="D66" s="31">
        <v>0</v>
      </c>
      <c r="E66" s="31">
        <f>SUM(E67+E69)</f>
        <v>37</v>
      </c>
    </row>
    <row r="67" spans="1:5" ht="20.25" customHeight="1" thickBot="1">
      <c r="A67" s="54" t="s">
        <v>84</v>
      </c>
      <c r="B67" s="33" t="s">
        <v>174</v>
      </c>
      <c r="C67" s="43" t="s">
        <v>115</v>
      </c>
      <c r="D67" s="41">
        <v>0</v>
      </c>
      <c r="E67" s="41">
        <v>37</v>
      </c>
    </row>
    <row r="68" spans="1:5" ht="46.5" customHeight="1" thickBot="1">
      <c r="A68" s="54" t="s">
        <v>84</v>
      </c>
      <c r="B68" s="33" t="s">
        <v>175</v>
      </c>
      <c r="C68" s="43" t="s">
        <v>156</v>
      </c>
      <c r="D68" s="41">
        <v>0</v>
      </c>
      <c r="E68" s="41">
        <v>37</v>
      </c>
    </row>
    <row r="69" spans="1:5" ht="35.25" customHeight="1" thickBot="1">
      <c r="A69" s="54" t="s">
        <v>84</v>
      </c>
      <c r="B69" s="33" t="s">
        <v>176</v>
      </c>
      <c r="C69" s="43" t="s">
        <v>143</v>
      </c>
      <c r="D69" s="41">
        <v>0</v>
      </c>
      <c r="E69" s="41">
        <v>0</v>
      </c>
    </row>
    <row r="70" spans="1:5" ht="36" customHeight="1" thickBot="1">
      <c r="A70" s="55"/>
      <c r="B70" s="44" t="s">
        <v>184</v>
      </c>
      <c r="C70" s="52" t="s">
        <v>185</v>
      </c>
      <c r="D70" s="31"/>
      <c r="E70" s="31">
        <v>0</v>
      </c>
    </row>
    <row r="71" spans="1:5" ht="64.5" customHeight="1" thickBot="1">
      <c r="A71" s="55" t="s">
        <v>58</v>
      </c>
      <c r="B71" s="44" t="s">
        <v>83</v>
      </c>
      <c r="C71" s="6" t="s">
        <v>29</v>
      </c>
      <c r="D71" s="31">
        <f aca="true" t="shared" si="0" ref="D71:E73">SUM(D72)</f>
        <v>0</v>
      </c>
      <c r="E71" s="31">
        <f t="shared" si="0"/>
        <v>0</v>
      </c>
    </row>
    <row r="72" spans="1:5" ht="33" customHeight="1" thickBot="1">
      <c r="A72" s="54" t="s">
        <v>58</v>
      </c>
      <c r="B72" s="33" t="s">
        <v>82</v>
      </c>
      <c r="C72" s="34" t="s">
        <v>30</v>
      </c>
      <c r="D72" s="41">
        <f t="shared" si="0"/>
        <v>0</v>
      </c>
      <c r="E72" s="41">
        <f t="shared" si="0"/>
        <v>0</v>
      </c>
    </row>
    <row r="73" spans="1:5" ht="17.25" customHeight="1" thickBot="1">
      <c r="A73" s="54" t="s">
        <v>58</v>
      </c>
      <c r="B73" s="33" t="s">
        <v>81</v>
      </c>
      <c r="C73" s="34" t="s">
        <v>31</v>
      </c>
      <c r="D73" s="41">
        <f t="shared" si="0"/>
        <v>0</v>
      </c>
      <c r="E73" s="41">
        <f t="shared" si="0"/>
        <v>0</v>
      </c>
    </row>
    <row r="74" spans="1:5" ht="68.25" customHeight="1" thickBot="1">
      <c r="A74" s="54" t="s">
        <v>58</v>
      </c>
      <c r="B74" s="48" t="s">
        <v>80</v>
      </c>
      <c r="C74" s="5" t="s">
        <v>32</v>
      </c>
      <c r="D74" s="49">
        <v>0</v>
      </c>
      <c r="E74" s="49">
        <v>0</v>
      </c>
    </row>
    <row r="75" spans="1:5" ht="15" customHeight="1" thickBot="1">
      <c r="A75" s="55" t="s">
        <v>58</v>
      </c>
      <c r="B75" s="44" t="s">
        <v>85</v>
      </c>
      <c r="C75" s="6" t="s">
        <v>36</v>
      </c>
      <c r="D75" s="31">
        <f>SUM(D76)</f>
        <v>0</v>
      </c>
      <c r="E75" s="31">
        <f>SUM(E76)</f>
        <v>0</v>
      </c>
    </row>
    <row r="76" spans="1:5" ht="15.75" customHeight="1" thickBot="1">
      <c r="A76" s="54" t="s">
        <v>126</v>
      </c>
      <c r="B76" s="33" t="s">
        <v>170</v>
      </c>
      <c r="C76" s="56" t="s">
        <v>234</v>
      </c>
      <c r="D76" s="57">
        <v>0</v>
      </c>
      <c r="E76" s="57">
        <v>0</v>
      </c>
    </row>
    <row r="77" spans="1:5" ht="33" customHeight="1" thickBot="1">
      <c r="A77" s="27"/>
      <c r="B77" s="25"/>
      <c r="C77" s="6" t="s">
        <v>33</v>
      </c>
      <c r="D77" s="7">
        <f>SUM(D12+D71+D75)</f>
        <v>605887</v>
      </c>
      <c r="E77" s="7">
        <f>SUM(E12+E71+E75)</f>
        <v>121673</v>
      </c>
    </row>
    <row r="78" spans="1:5" ht="16.5" customHeight="1" thickBot="1">
      <c r="A78" s="55" t="s">
        <v>126</v>
      </c>
      <c r="B78" s="44" t="s">
        <v>86</v>
      </c>
      <c r="C78" s="6" t="s">
        <v>34</v>
      </c>
      <c r="D78" s="31">
        <f>SUM(D79)</f>
        <v>276951</v>
      </c>
      <c r="E78" s="31">
        <f>SUM(E79)</f>
        <v>57369</v>
      </c>
    </row>
    <row r="79" spans="1:5" ht="51.75" customHeight="1" thickBot="1">
      <c r="A79" s="55" t="s">
        <v>126</v>
      </c>
      <c r="B79" s="44" t="s">
        <v>87</v>
      </c>
      <c r="C79" s="6" t="s">
        <v>157</v>
      </c>
      <c r="D79" s="31">
        <f>SUM(D80+D83+D102+D115+D117)</f>
        <v>276951</v>
      </c>
      <c r="E79" s="31">
        <f>SUM(E80+E83+E102+E115+E117)</f>
        <v>57369</v>
      </c>
    </row>
    <row r="80" spans="1:5" ht="36.75" customHeight="1" thickBot="1">
      <c r="A80" s="54" t="s">
        <v>126</v>
      </c>
      <c r="B80" s="33" t="s">
        <v>88</v>
      </c>
      <c r="C80" s="6" t="s">
        <v>158</v>
      </c>
      <c r="D80" s="31">
        <f>SUM(D81:D82)</f>
        <v>52859</v>
      </c>
      <c r="E80" s="31">
        <f>SUM(E81:E82)</f>
        <v>8408</v>
      </c>
    </row>
    <row r="81" spans="1:5" ht="50.25" customHeight="1" thickBot="1">
      <c r="A81" s="54" t="s">
        <v>126</v>
      </c>
      <c r="B81" s="33" t="s">
        <v>89</v>
      </c>
      <c r="C81" s="34" t="s">
        <v>159</v>
      </c>
      <c r="D81" s="41">
        <v>52859</v>
      </c>
      <c r="E81" s="41">
        <v>8408</v>
      </c>
    </row>
    <row r="82" spans="1:5" ht="47.25" customHeight="1" thickBot="1">
      <c r="A82" s="54" t="s">
        <v>126</v>
      </c>
      <c r="B82" s="33" t="s">
        <v>180</v>
      </c>
      <c r="C82" s="34" t="s">
        <v>181</v>
      </c>
      <c r="D82" s="41">
        <v>0</v>
      </c>
      <c r="E82" s="41">
        <v>0</v>
      </c>
    </row>
    <row r="83" spans="1:5" ht="62.25" customHeight="1" thickBot="1">
      <c r="A83" s="54" t="s">
        <v>126</v>
      </c>
      <c r="B83" s="59" t="s">
        <v>162</v>
      </c>
      <c r="C83" s="6" t="s">
        <v>163</v>
      </c>
      <c r="D83" s="31">
        <f>SUM(D84:D96)</f>
        <v>47162</v>
      </c>
      <c r="E83" s="31">
        <f>SUM(E84:E96)</f>
        <v>12023</v>
      </c>
    </row>
    <row r="84" spans="1:5" ht="51.75" customHeight="1" thickBot="1">
      <c r="A84" s="54" t="s">
        <v>126</v>
      </c>
      <c r="B84" s="59" t="s">
        <v>129</v>
      </c>
      <c r="C84" s="34" t="s">
        <v>193</v>
      </c>
      <c r="D84" s="41">
        <v>0</v>
      </c>
      <c r="E84" s="41">
        <v>0</v>
      </c>
    </row>
    <row r="85" spans="1:5" ht="71.25" customHeight="1" thickBot="1">
      <c r="A85" s="54" t="s">
        <v>126</v>
      </c>
      <c r="B85" s="59" t="s">
        <v>208</v>
      </c>
      <c r="C85" s="34" t="s">
        <v>209</v>
      </c>
      <c r="D85" s="41">
        <v>0</v>
      </c>
      <c r="E85" s="41">
        <v>0</v>
      </c>
    </row>
    <row r="86" spans="1:5" ht="102" customHeight="1" thickBot="1">
      <c r="A86" s="54" t="s">
        <v>126</v>
      </c>
      <c r="B86" s="33" t="s">
        <v>164</v>
      </c>
      <c r="C86" s="34" t="s">
        <v>165</v>
      </c>
      <c r="D86" s="49">
        <v>5119</v>
      </c>
      <c r="E86" s="49">
        <v>846</v>
      </c>
    </row>
    <row r="87" spans="1:5" ht="113.25" customHeight="1" thickBot="1">
      <c r="A87" s="54" t="s">
        <v>126</v>
      </c>
      <c r="B87" s="33" t="s">
        <v>213</v>
      </c>
      <c r="C87" s="34" t="s">
        <v>214</v>
      </c>
      <c r="D87" s="49">
        <v>0</v>
      </c>
      <c r="E87" s="49">
        <v>0</v>
      </c>
    </row>
    <row r="88" spans="1:5" ht="66" customHeight="1" thickBot="1">
      <c r="A88" s="54" t="s">
        <v>126</v>
      </c>
      <c r="B88" s="33" t="s">
        <v>130</v>
      </c>
      <c r="C88" s="56" t="s">
        <v>194</v>
      </c>
      <c r="D88" s="57">
        <v>4465</v>
      </c>
      <c r="E88" s="57">
        <v>696</v>
      </c>
    </row>
    <row r="89" spans="1:5" ht="76.5" customHeight="1" thickBot="1">
      <c r="A89" s="54" t="s">
        <v>126</v>
      </c>
      <c r="B89" s="33" t="s">
        <v>124</v>
      </c>
      <c r="C89" s="56" t="s">
        <v>210</v>
      </c>
      <c r="D89" s="57">
        <v>0</v>
      </c>
      <c r="E89" s="57">
        <v>0</v>
      </c>
    </row>
    <row r="90" spans="1:5" ht="79.5" customHeight="1" thickBot="1">
      <c r="A90" s="54" t="s">
        <v>126</v>
      </c>
      <c r="B90" s="33" t="s">
        <v>131</v>
      </c>
      <c r="C90" s="32" t="s">
        <v>132</v>
      </c>
      <c r="D90" s="41">
        <v>0</v>
      </c>
      <c r="E90" s="41">
        <v>0</v>
      </c>
    </row>
    <row r="91" spans="1:5" ht="98.25" customHeight="1" thickBot="1">
      <c r="A91" s="54" t="s">
        <v>126</v>
      </c>
      <c r="B91" s="33" t="s">
        <v>168</v>
      </c>
      <c r="C91" s="32" t="s">
        <v>211</v>
      </c>
      <c r="D91" s="41">
        <v>0</v>
      </c>
      <c r="E91" s="41">
        <v>0</v>
      </c>
    </row>
    <row r="92" spans="1:5" ht="109.5" customHeight="1" thickBot="1">
      <c r="A92" s="54" t="s">
        <v>126</v>
      </c>
      <c r="B92" s="33" t="s">
        <v>169</v>
      </c>
      <c r="C92" s="32" t="s">
        <v>212</v>
      </c>
      <c r="D92" s="41">
        <v>0</v>
      </c>
      <c r="E92" s="41">
        <v>0</v>
      </c>
    </row>
    <row r="93" spans="1:5" ht="68.25" customHeight="1" thickBot="1">
      <c r="A93" s="54"/>
      <c r="B93" s="33" t="s">
        <v>133</v>
      </c>
      <c r="C93" s="34" t="s">
        <v>172</v>
      </c>
      <c r="D93" s="41">
        <v>0</v>
      </c>
      <c r="E93" s="41">
        <v>0</v>
      </c>
    </row>
    <row r="94" spans="1:5" ht="76.5" customHeight="1" thickBot="1">
      <c r="A94" s="54"/>
      <c r="B94" s="33" t="s">
        <v>134</v>
      </c>
      <c r="C94" s="32" t="s">
        <v>171</v>
      </c>
      <c r="D94" s="41">
        <v>0</v>
      </c>
      <c r="E94" s="41">
        <v>0</v>
      </c>
    </row>
    <row r="95" spans="1:5" ht="53.25" customHeight="1" thickBot="1">
      <c r="A95" s="54" t="s">
        <v>126</v>
      </c>
      <c r="B95" s="33" t="s">
        <v>215</v>
      </c>
      <c r="C95" s="32" t="s">
        <v>216</v>
      </c>
      <c r="D95" s="41">
        <v>0</v>
      </c>
      <c r="E95" s="41">
        <v>0</v>
      </c>
    </row>
    <row r="96" spans="1:5" ht="37.5" customHeight="1" thickBot="1">
      <c r="A96" s="54" t="s">
        <v>126</v>
      </c>
      <c r="B96" s="44" t="s">
        <v>122</v>
      </c>
      <c r="C96" s="61" t="s">
        <v>125</v>
      </c>
      <c r="D96" s="60">
        <f>SUM(D97:D101)</f>
        <v>37578</v>
      </c>
      <c r="E96" s="60">
        <f>SUM(E97:E101)</f>
        <v>10481</v>
      </c>
    </row>
    <row r="97" spans="1:5" ht="100.5" customHeight="1" thickBot="1">
      <c r="A97" s="58"/>
      <c r="B97" s="33" t="s">
        <v>122</v>
      </c>
      <c r="C97" s="5" t="s">
        <v>227</v>
      </c>
      <c r="D97" s="49">
        <v>36749</v>
      </c>
      <c r="E97" s="49">
        <v>10358</v>
      </c>
    </row>
    <row r="98" spans="1:5" ht="80.25" customHeight="1" thickBot="1">
      <c r="A98" s="58"/>
      <c r="B98" s="59" t="s">
        <v>122</v>
      </c>
      <c r="C98" s="34" t="s">
        <v>188</v>
      </c>
      <c r="D98" s="49">
        <v>829</v>
      </c>
      <c r="E98" s="49">
        <v>123</v>
      </c>
    </row>
    <row r="99" spans="1:5" ht="50.25" customHeight="1" thickBot="1">
      <c r="A99" s="58"/>
      <c r="B99" s="59" t="s">
        <v>122</v>
      </c>
      <c r="C99" s="34" t="s">
        <v>195</v>
      </c>
      <c r="D99" s="49">
        <v>0</v>
      </c>
      <c r="E99" s="49">
        <v>0</v>
      </c>
    </row>
    <row r="100" spans="1:5" ht="111.75" customHeight="1" thickBot="1">
      <c r="A100" s="58"/>
      <c r="B100" s="59" t="s">
        <v>122</v>
      </c>
      <c r="C100" s="34" t="s">
        <v>196</v>
      </c>
      <c r="D100" s="49">
        <v>0</v>
      </c>
      <c r="E100" s="49">
        <v>0</v>
      </c>
    </row>
    <row r="101" spans="1:5" ht="50.25" customHeight="1" thickBot="1">
      <c r="A101" s="58"/>
      <c r="B101" s="59" t="s">
        <v>122</v>
      </c>
      <c r="C101" s="56" t="s">
        <v>120</v>
      </c>
      <c r="D101" s="57">
        <v>0</v>
      </c>
      <c r="E101" s="57">
        <v>0</v>
      </c>
    </row>
    <row r="102" spans="1:5" ht="53.25" customHeight="1" thickBot="1">
      <c r="A102" s="58" t="s">
        <v>126</v>
      </c>
      <c r="B102" s="39" t="s">
        <v>121</v>
      </c>
      <c r="C102" s="6" t="s">
        <v>160</v>
      </c>
      <c r="D102" s="31">
        <f>SUM(D103+D104+D112+D113+D114)</f>
        <v>176850</v>
      </c>
      <c r="E102" s="31">
        <f>SUM(E103+E104+E112+E113+E114)</f>
        <v>36938</v>
      </c>
    </row>
    <row r="103" spans="1:5" ht="64.5" customHeight="1" thickBot="1">
      <c r="A103" s="54" t="s">
        <v>126</v>
      </c>
      <c r="B103" s="33" t="s">
        <v>117</v>
      </c>
      <c r="C103" s="34" t="s">
        <v>226</v>
      </c>
      <c r="D103" s="49">
        <v>0</v>
      </c>
      <c r="E103" s="49">
        <v>1020</v>
      </c>
    </row>
    <row r="104" spans="1:5" ht="64.5" customHeight="1" thickBot="1">
      <c r="A104" s="54" t="s">
        <v>126</v>
      </c>
      <c r="B104" s="33" t="s">
        <v>236</v>
      </c>
      <c r="C104" s="34" t="s">
        <v>237</v>
      </c>
      <c r="D104" s="49">
        <f>SUM(D105:D111)</f>
        <v>144073</v>
      </c>
      <c r="E104" s="49">
        <f>SUM(E105:E111)</f>
        <v>28371</v>
      </c>
    </row>
    <row r="105" spans="1:5" ht="80.25" customHeight="1" thickBot="1">
      <c r="A105" s="54" t="s">
        <v>126</v>
      </c>
      <c r="B105" s="33" t="s">
        <v>123</v>
      </c>
      <c r="C105" s="34" t="s">
        <v>225</v>
      </c>
      <c r="D105" s="49">
        <v>130857</v>
      </c>
      <c r="E105" s="49">
        <v>26778</v>
      </c>
    </row>
    <row r="106" spans="1:5" ht="64.5" customHeight="1" thickBot="1">
      <c r="A106" s="54" t="s">
        <v>126</v>
      </c>
      <c r="B106" s="33" t="s">
        <v>123</v>
      </c>
      <c r="C106" s="34" t="s">
        <v>224</v>
      </c>
      <c r="D106" s="49">
        <v>3230</v>
      </c>
      <c r="E106" s="49">
        <v>247</v>
      </c>
    </row>
    <row r="107" spans="1:5" ht="111" customHeight="1" thickBot="1">
      <c r="A107" s="54" t="s">
        <v>126</v>
      </c>
      <c r="B107" s="33" t="s">
        <v>123</v>
      </c>
      <c r="C107" s="34" t="s">
        <v>223</v>
      </c>
      <c r="D107" s="49">
        <v>5830</v>
      </c>
      <c r="E107" s="49">
        <v>587</v>
      </c>
    </row>
    <row r="108" spans="1:5" ht="84" customHeight="1" thickBot="1">
      <c r="A108" s="54" t="s">
        <v>126</v>
      </c>
      <c r="B108" s="33" t="s">
        <v>123</v>
      </c>
      <c r="C108" s="34" t="s">
        <v>128</v>
      </c>
      <c r="D108" s="49">
        <v>2820</v>
      </c>
      <c r="E108" s="49">
        <v>497</v>
      </c>
    </row>
    <row r="109" spans="1:5" ht="95.25" customHeight="1" thickBot="1">
      <c r="A109" s="54" t="s">
        <v>126</v>
      </c>
      <c r="B109" s="33" t="s">
        <v>123</v>
      </c>
      <c r="C109" s="34" t="s">
        <v>222</v>
      </c>
      <c r="D109" s="49">
        <v>621</v>
      </c>
      <c r="E109" s="49">
        <v>113</v>
      </c>
    </row>
    <row r="110" spans="1:5" ht="81.75" customHeight="1" thickBot="1">
      <c r="A110" s="54" t="s">
        <v>126</v>
      </c>
      <c r="B110" s="33" t="s">
        <v>123</v>
      </c>
      <c r="C110" s="34" t="s">
        <v>242</v>
      </c>
      <c r="D110" s="49">
        <v>349</v>
      </c>
      <c r="E110" s="49">
        <v>57</v>
      </c>
    </row>
    <row r="111" spans="1:5" ht="54.75" customHeight="1" thickBot="1">
      <c r="A111" s="54" t="s">
        <v>126</v>
      </c>
      <c r="B111" s="33" t="s">
        <v>123</v>
      </c>
      <c r="C111" s="34" t="s">
        <v>220</v>
      </c>
      <c r="D111" s="60">
        <v>366</v>
      </c>
      <c r="E111" s="60">
        <v>92</v>
      </c>
    </row>
    <row r="112" spans="1:5" ht="111.75" customHeight="1" thickBot="1">
      <c r="A112" s="54"/>
      <c r="B112" s="33" t="s">
        <v>118</v>
      </c>
      <c r="C112" s="34" t="s">
        <v>192</v>
      </c>
      <c r="D112" s="49">
        <v>7445</v>
      </c>
      <c r="E112" s="49">
        <v>1687</v>
      </c>
    </row>
    <row r="113" spans="1:5" ht="71.25" customHeight="1" thickBot="1">
      <c r="A113" s="54" t="s">
        <v>126</v>
      </c>
      <c r="B113" s="33" t="s">
        <v>119</v>
      </c>
      <c r="C113" s="34" t="s">
        <v>218</v>
      </c>
      <c r="D113" s="23">
        <v>19762</v>
      </c>
      <c r="E113" s="23">
        <v>5040</v>
      </c>
    </row>
    <row r="114" spans="1:5" ht="144" customHeight="1" thickBot="1">
      <c r="A114" s="54" t="s">
        <v>126</v>
      </c>
      <c r="B114" s="33" t="s">
        <v>161</v>
      </c>
      <c r="C114" s="34" t="s">
        <v>243</v>
      </c>
      <c r="D114" s="23">
        <v>5570</v>
      </c>
      <c r="E114" s="23">
        <v>820</v>
      </c>
    </row>
    <row r="115" spans="1:5" ht="24" customHeight="1" thickBot="1">
      <c r="A115" s="58" t="s">
        <v>126</v>
      </c>
      <c r="B115" s="44" t="s">
        <v>244</v>
      </c>
      <c r="C115" s="6" t="s">
        <v>245</v>
      </c>
      <c r="D115" s="60">
        <f>SUM(D116)</f>
        <v>80</v>
      </c>
      <c r="E115" s="60">
        <f>SUM(E116)</f>
        <v>0</v>
      </c>
    </row>
    <row r="116" spans="1:5" ht="89.25" customHeight="1" thickBot="1">
      <c r="A116" s="58" t="s">
        <v>126</v>
      </c>
      <c r="B116" s="59" t="s">
        <v>246</v>
      </c>
      <c r="C116" s="56" t="s">
        <v>247</v>
      </c>
      <c r="D116" s="57">
        <v>80</v>
      </c>
      <c r="E116" s="57">
        <v>0</v>
      </c>
    </row>
    <row r="117" spans="1:5" ht="51.75" customHeight="1" thickBot="1">
      <c r="A117" s="58" t="s">
        <v>126</v>
      </c>
      <c r="B117" s="39" t="s">
        <v>167</v>
      </c>
      <c r="C117" s="6" t="s">
        <v>35</v>
      </c>
      <c r="D117" s="60">
        <f>SUM(D118)</f>
        <v>0</v>
      </c>
      <c r="E117" s="60">
        <f>SUM(E118)</f>
        <v>0</v>
      </c>
    </row>
    <row r="118" spans="1:5" ht="15.75" customHeight="1" thickBot="1">
      <c r="A118" s="54"/>
      <c r="B118" s="33"/>
      <c r="C118" s="34"/>
      <c r="D118" s="60"/>
      <c r="E118" s="60"/>
    </row>
    <row r="119" spans="1:5" ht="16.5" thickBot="1">
      <c r="A119" s="62"/>
      <c r="B119" s="40"/>
      <c r="C119" s="6"/>
      <c r="D119" s="31">
        <f>SUM(D77+D78)</f>
        <v>882838</v>
      </c>
      <c r="E119" s="31">
        <f>SUM(E77+E78)</f>
        <v>179042</v>
      </c>
    </row>
  </sheetData>
  <sheetProtection/>
  <mergeCells count="10">
    <mergeCell ref="D9:E9"/>
    <mergeCell ref="A10:A11"/>
    <mergeCell ref="B10:B11"/>
    <mergeCell ref="C10:C11"/>
    <mergeCell ref="C1:E1"/>
    <mergeCell ref="C2:E2"/>
    <mergeCell ref="C3:E3"/>
    <mergeCell ref="C4:E4"/>
    <mergeCell ref="C5:E5"/>
    <mergeCell ref="D8:E8"/>
  </mergeCells>
  <printOptions/>
  <pageMargins left="0.55" right="0.6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92">
      <selection activeCell="E87" sqref="E87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41.375" style="0" customWidth="1"/>
    <col min="4" max="4" width="11.625" style="0" customWidth="1"/>
    <col min="5" max="5" width="11.75390625" style="0" customWidth="1"/>
  </cols>
  <sheetData>
    <row r="1" spans="3:5" ht="12.75">
      <c r="C1" s="70" t="s">
        <v>250</v>
      </c>
      <c r="D1" s="70"/>
      <c r="E1" s="70"/>
    </row>
    <row r="2" spans="3:5" ht="12.75">
      <c r="C2" s="70" t="s">
        <v>135</v>
      </c>
      <c r="D2" s="70"/>
      <c r="E2" s="70"/>
    </row>
    <row r="3" spans="3:5" ht="12.75">
      <c r="C3" s="70" t="s">
        <v>136</v>
      </c>
      <c r="D3" s="70"/>
      <c r="E3" s="70"/>
    </row>
    <row r="4" spans="3:5" ht="12.75">
      <c r="C4" s="70" t="s">
        <v>248</v>
      </c>
      <c r="D4" s="70"/>
      <c r="E4" s="70"/>
    </row>
    <row r="5" spans="3:5" ht="12.75">
      <c r="C5" s="70" t="s">
        <v>249</v>
      </c>
      <c r="D5" s="70"/>
      <c r="E5" s="70"/>
    </row>
    <row r="6" spans="1:3" ht="18.75">
      <c r="A6" s="1"/>
      <c r="C6" s="1" t="s">
        <v>0</v>
      </c>
    </row>
    <row r="7" spans="1:3" ht="15.75">
      <c r="A7" s="2"/>
      <c r="C7" s="2" t="s">
        <v>1</v>
      </c>
    </row>
    <row r="8" spans="1:5" ht="15.75">
      <c r="A8" s="3"/>
      <c r="C8" s="3" t="s">
        <v>257</v>
      </c>
      <c r="D8" s="71" t="s">
        <v>256</v>
      </c>
      <c r="E8" s="71"/>
    </row>
    <row r="9" spans="1:5" ht="16.5" thickBot="1">
      <c r="A9" s="4"/>
      <c r="D9" s="72" t="s">
        <v>217</v>
      </c>
      <c r="E9" s="72"/>
    </row>
    <row r="10" spans="1:5" ht="16.5" thickBot="1">
      <c r="A10" s="68"/>
      <c r="B10" s="68" t="s">
        <v>2</v>
      </c>
      <c r="C10" s="69" t="s">
        <v>37</v>
      </c>
      <c r="D10" s="6" t="s">
        <v>3</v>
      </c>
      <c r="E10" s="35" t="s">
        <v>182</v>
      </c>
    </row>
    <row r="11" spans="1:5" ht="16.5" thickBot="1">
      <c r="A11" s="68"/>
      <c r="B11" s="68"/>
      <c r="C11" s="69"/>
      <c r="D11" s="36">
        <v>2010</v>
      </c>
      <c r="E11" s="37" t="s">
        <v>258</v>
      </c>
    </row>
    <row r="12" spans="1:5" ht="16.5" thickBot="1">
      <c r="A12" s="27" t="s">
        <v>38</v>
      </c>
      <c r="B12" s="12" t="s">
        <v>51</v>
      </c>
      <c r="C12" s="8" t="s">
        <v>4</v>
      </c>
      <c r="D12" s="22">
        <f>SUM(D13+D24+D31+D36+D40+D41+D51+D53+D55+D57+D70)</f>
        <v>616702</v>
      </c>
      <c r="E12" s="22">
        <f>SUM(E13+E24+E31+E36+E40+E41+E51+E53+E55+E57+E70+E74)</f>
        <v>423207</v>
      </c>
    </row>
    <row r="13" spans="1:5" ht="16.5" thickBot="1">
      <c r="A13" s="11">
        <v>182</v>
      </c>
      <c r="B13" s="12" t="s">
        <v>52</v>
      </c>
      <c r="C13" s="8" t="s">
        <v>5</v>
      </c>
      <c r="D13" s="7">
        <f>SUM(D14+D16)</f>
        <v>415678</v>
      </c>
      <c r="E13" s="7">
        <f>SUM(E14+E16)</f>
        <v>277879</v>
      </c>
    </row>
    <row r="14" spans="1:5" ht="19.5" customHeight="1" thickBot="1">
      <c r="A14" s="38">
        <v>182</v>
      </c>
      <c r="B14" s="39" t="s">
        <v>40</v>
      </c>
      <c r="C14" s="6" t="s">
        <v>6</v>
      </c>
      <c r="D14" s="31">
        <v>31845</v>
      </c>
      <c r="E14" s="31">
        <v>9497</v>
      </c>
    </row>
    <row r="15" spans="1:5" ht="50.25" customHeight="1" thickBot="1">
      <c r="A15" s="40">
        <v>182</v>
      </c>
      <c r="B15" s="33" t="s">
        <v>39</v>
      </c>
      <c r="C15" s="34" t="s">
        <v>7</v>
      </c>
      <c r="D15" s="41">
        <v>31845</v>
      </c>
      <c r="E15" s="41">
        <v>9497</v>
      </c>
    </row>
    <row r="16" spans="1:5" ht="24" customHeight="1" thickBot="1">
      <c r="A16" s="38">
        <v>182</v>
      </c>
      <c r="B16" s="39" t="s">
        <v>41</v>
      </c>
      <c r="C16" s="6" t="s">
        <v>8</v>
      </c>
      <c r="D16" s="31">
        <f>SUM(D17:D21)</f>
        <v>383833</v>
      </c>
      <c r="E16" s="31">
        <f>SUM(E17:E23)</f>
        <v>268382</v>
      </c>
    </row>
    <row r="17" spans="1:5" ht="98.25" customHeight="1" thickBot="1">
      <c r="A17" s="40">
        <v>182</v>
      </c>
      <c r="B17" s="42" t="s">
        <v>42</v>
      </c>
      <c r="C17" s="43" t="s">
        <v>200</v>
      </c>
      <c r="D17" s="41">
        <v>6048</v>
      </c>
      <c r="E17" s="41">
        <v>9134</v>
      </c>
    </row>
    <row r="18" spans="1:5" ht="161.25" customHeight="1" thickBot="1">
      <c r="A18" s="40">
        <v>182</v>
      </c>
      <c r="B18" s="33" t="s">
        <v>43</v>
      </c>
      <c r="C18" s="43" t="s">
        <v>144</v>
      </c>
      <c r="D18" s="41">
        <v>347285</v>
      </c>
      <c r="E18" s="41">
        <v>235232</v>
      </c>
    </row>
    <row r="19" spans="1:5" ht="142.5" customHeight="1" thickBot="1">
      <c r="A19" s="40">
        <v>182</v>
      </c>
      <c r="B19" s="33" t="s">
        <v>44</v>
      </c>
      <c r="C19" s="43" t="s">
        <v>145</v>
      </c>
      <c r="D19" s="41">
        <v>29890</v>
      </c>
      <c r="E19" s="41">
        <v>23747</v>
      </c>
    </row>
    <row r="20" spans="1:5" ht="65.25" customHeight="1" thickBot="1">
      <c r="A20" s="40">
        <v>182</v>
      </c>
      <c r="B20" s="33" t="s">
        <v>91</v>
      </c>
      <c r="C20" s="43" t="s">
        <v>92</v>
      </c>
      <c r="D20" s="41">
        <v>91</v>
      </c>
      <c r="E20" s="41">
        <v>-200</v>
      </c>
    </row>
    <row r="21" spans="1:5" ht="144.75" customHeight="1" thickBot="1">
      <c r="A21" s="40">
        <v>182</v>
      </c>
      <c r="B21" s="33" t="s">
        <v>45</v>
      </c>
      <c r="C21" s="43" t="s">
        <v>201</v>
      </c>
      <c r="D21" s="41">
        <v>519</v>
      </c>
      <c r="E21" s="41">
        <v>402</v>
      </c>
    </row>
    <row r="22" spans="1:5" ht="128.25" customHeight="1" thickBot="1">
      <c r="A22" s="40"/>
      <c r="B22" s="33" t="s">
        <v>230</v>
      </c>
      <c r="C22" s="43" t="s">
        <v>253</v>
      </c>
      <c r="D22" s="41"/>
      <c r="E22" s="41">
        <v>10</v>
      </c>
    </row>
    <row r="23" spans="1:5" ht="105.75" customHeight="1" thickBot="1">
      <c r="A23" s="40">
        <v>908</v>
      </c>
      <c r="B23" s="33" t="s">
        <v>259</v>
      </c>
      <c r="C23" s="43" t="s">
        <v>260</v>
      </c>
      <c r="D23" s="41"/>
      <c r="E23" s="41">
        <v>57</v>
      </c>
    </row>
    <row r="24" spans="1:5" ht="21.75" customHeight="1" thickBot="1">
      <c r="A24" s="35">
        <v>182</v>
      </c>
      <c r="B24" s="44" t="s">
        <v>61</v>
      </c>
      <c r="C24" s="6" t="s">
        <v>9</v>
      </c>
      <c r="D24" s="31">
        <f>SUM(D25+D29+D30)</f>
        <v>36508</v>
      </c>
      <c r="E24" s="31">
        <f>SUM(E25+E29+E30)</f>
        <v>32155</v>
      </c>
    </row>
    <row r="25" spans="1:5" ht="51.75" customHeight="1" thickBot="1">
      <c r="A25" s="38">
        <v>182</v>
      </c>
      <c r="B25" s="39" t="s">
        <v>46</v>
      </c>
      <c r="C25" s="21" t="s">
        <v>10</v>
      </c>
      <c r="D25" s="31">
        <f>D26+D27+D28</f>
        <v>20197</v>
      </c>
      <c r="E25" s="31">
        <f>E26+E27+E28</f>
        <v>18257</v>
      </c>
    </row>
    <row r="26" spans="1:5" ht="63.75" customHeight="1" thickBot="1">
      <c r="A26" s="40">
        <v>182</v>
      </c>
      <c r="B26" s="33" t="s">
        <v>47</v>
      </c>
      <c r="C26" s="43" t="s">
        <v>11</v>
      </c>
      <c r="D26" s="41">
        <v>16972</v>
      </c>
      <c r="E26" s="41">
        <v>12928</v>
      </c>
    </row>
    <row r="27" spans="1:5" ht="90.75" customHeight="1" thickBot="1">
      <c r="A27" s="40">
        <v>182</v>
      </c>
      <c r="B27" s="33" t="s">
        <v>48</v>
      </c>
      <c r="C27" s="43" t="s">
        <v>12</v>
      </c>
      <c r="D27" s="41">
        <v>3223</v>
      </c>
      <c r="E27" s="41">
        <v>5310</v>
      </c>
    </row>
    <row r="28" spans="1:5" ht="50.25" customHeight="1" thickBot="1">
      <c r="A28" s="40">
        <v>182</v>
      </c>
      <c r="B28" s="33" t="s">
        <v>93</v>
      </c>
      <c r="C28" s="43" t="s">
        <v>186</v>
      </c>
      <c r="D28" s="31">
        <v>2</v>
      </c>
      <c r="E28" s="31">
        <v>19</v>
      </c>
    </row>
    <row r="29" spans="1:5" ht="37.5" customHeight="1" thickBot="1">
      <c r="A29" s="10">
        <v>182</v>
      </c>
      <c r="B29" s="9" t="s">
        <v>49</v>
      </c>
      <c r="C29" s="21" t="s">
        <v>137</v>
      </c>
      <c r="D29" s="7">
        <v>16249</v>
      </c>
      <c r="E29" s="7">
        <v>13465</v>
      </c>
    </row>
    <row r="30" spans="1:5" ht="27.75" customHeight="1" thickBot="1">
      <c r="A30" s="35">
        <v>182</v>
      </c>
      <c r="B30" s="44" t="s">
        <v>147</v>
      </c>
      <c r="C30" s="6" t="s">
        <v>13</v>
      </c>
      <c r="D30" s="31">
        <v>62</v>
      </c>
      <c r="E30" s="31">
        <v>433</v>
      </c>
    </row>
    <row r="31" spans="1:5" ht="18" customHeight="1" thickBot="1">
      <c r="A31" s="35">
        <v>182</v>
      </c>
      <c r="B31" s="44" t="s">
        <v>53</v>
      </c>
      <c r="C31" s="6" t="s">
        <v>14</v>
      </c>
      <c r="D31" s="31">
        <f>SUM(D32+D33)</f>
        <v>42179</v>
      </c>
      <c r="E31" s="31">
        <f>SUM(E32+E33)</f>
        <v>33203</v>
      </c>
    </row>
    <row r="32" spans="1:5" ht="78" customHeight="1" thickBot="1">
      <c r="A32" s="40">
        <v>182</v>
      </c>
      <c r="B32" s="33" t="s">
        <v>50</v>
      </c>
      <c r="C32" s="34" t="s">
        <v>15</v>
      </c>
      <c r="D32" s="41">
        <v>5439</v>
      </c>
      <c r="E32" s="41">
        <v>3213</v>
      </c>
    </row>
    <row r="33" spans="1:5" ht="21" customHeight="1" thickBot="1">
      <c r="A33" s="38">
        <v>182</v>
      </c>
      <c r="B33" s="39" t="s">
        <v>55</v>
      </c>
      <c r="C33" s="6" t="s">
        <v>17</v>
      </c>
      <c r="D33" s="31">
        <f>D34+D35</f>
        <v>36740</v>
      </c>
      <c r="E33" s="31">
        <f>E34+E35</f>
        <v>29990</v>
      </c>
    </row>
    <row r="34" spans="1:5" ht="115.5" customHeight="1" thickBot="1">
      <c r="A34" s="40">
        <v>182</v>
      </c>
      <c r="B34" s="33" t="s">
        <v>56</v>
      </c>
      <c r="C34" s="34" t="s">
        <v>18</v>
      </c>
      <c r="D34" s="41">
        <v>2010</v>
      </c>
      <c r="E34" s="41">
        <v>2185</v>
      </c>
    </row>
    <row r="35" spans="1:5" ht="114.75" customHeight="1" thickBot="1">
      <c r="A35" s="40">
        <v>182</v>
      </c>
      <c r="B35" s="33" t="s">
        <v>57</v>
      </c>
      <c r="C35" s="34" t="s">
        <v>19</v>
      </c>
      <c r="D35" s="41">
        <v>34730</v>
      </c>
      <c r="E35" s="41">
        <v>27805</v>
      </c>
    </row>
    <row r="36" spans="1:5" ht="33.75" customHeight="1" thickBot="1">
      <c r="A36" s="46" t="s">
        <v>58</v>
      </c>
      <c r="B36" s="44" t="s">
        <v>62</v>
      </c>
      <c r="C36" s="47" t="s">
        <v>20</v>
      </c>
      <c r="D36" s="31">
        <f>SUM(D37+D38+D39)</f>
        <v>7351</v>
      </c>
      <c r="E36" s="31">
        <f>SUM(E37+E38+E39)</f>
        <v>8695</v>
      </c>
    </row>
    <row r="37" spans="1:5" ht="87" customHeight="1" thickBot="1">
      <c r="A37" s="13">
        <v>182</v>
      </c>
      <c r="B37" s="29" t="s">
        <v>148</v>
      </c>
      <c r="C37" s="14" t="s">
        <v>146</v>
      </c>
      <c r="D37" s="15">
        <v>2427</v>
      </c>
      <c r="E37" s="15">
        <v>3469</v>
      </c>
    </row>
    <row r="38" spans="1:5" ht="157.5" customHeight="1" thickBot="1">
      <c r="A38" s="13">
        <v>815</v>
      </c>
      <c r="B38" s="29" t="s">
        <v>63</v>
      </c>
      <c r="C38" s="16" t="s">
        <v>187</v>
      </c>
      <c r="D38" s="15">
        <v>4902</v>
      </c>
      <c r="E38" s="15">
        <v>5226</v>
      </c>
    </row>
    <row r="39" spans="1:5" ht="39" customHeight="1" thickBot="1">
      <c r="A39" s="40">
        <v>905</v>
      </c>
      <c r="B39" s="33" t="s">
        <v>64</v>
      </c>
      <c r="C39" s="34" t="s">
        <v>149</v>
      </c>
      <c r="D39" s="41">
        <v>22</v>
      </c>
      <c r="E39" s="41">
        <v>0</v>
      </c>
    </row>
    <row r="40" spans="1:5" ht="31.5" customHeight="1" thickBot="1">
      <c r="A40" s="35">
        <v>182</v>
      </c>
      <c r="B40" s="44" t="s">
        <v>65</v>
      </c>
      <c r="C40" s="6" t="s">
        <v>21</v>
      </c>
      <c r="D40" s="31">
        <v>0</v>
      </c>
      <c r="E40" s="31">
        <v>154</v>
      </c>
    </row>
    <row r="41" spans="1:5" ht="84" customHeight="1" thickBot="1">
      <c r="A41" s="11">
        <v>907</v>
      </c>
      <c r="B41" s="25" t="s">
        <v>66</v>
      </c>
      <c r="C41" s="21" t="s">
        <v>138</v>
      </c>
      <c r="D41" s="17">
        <f>SUM(D42+D47+D49)</f>
        <v>56884</v>
      </c>
      <c r="E41" s="17">
        <f>SUM(E42+E47+E49)</f>
        <v>35006</v>
      </c>
    </row>
    <row r="42" spans="1:5" ht="51" customHeight="1" thickBot="1">
      <c r="A42" s="13">
        <v>907</v>
      </c>
      <c r="B42" s="24" t="s">
        <v>67</v>
      </c>
      <c r="C42" s="21" t="s">
        <v>59</v>
      </c>
      <c r="D42" s="7">
        <f>SUM(D43+D44+D45)</f>
        <v>51300</v>
      </c>
      <c r="E42" s="7">
        <f>SUM(E43+E44+E45)</f>
        <v>34226</v>
      </c>
    </row>
    <row r="43" spans="1:5" ht="131.25" customHeight="1" thickBot="1">
      <c r="A43" s="13">
        <v>907</v>
      </c>
      <c r="B43" s="30" t="s">
        <v>94</v>
      </c>
      <c r="C43" s="14" t="s">
        <v>177</v>
      </c>
      <c r="D43" s="18">
        <v>33800</v>
      </c>
      <c r="E43" s="18">
        <v>20170</v>
      </c>
    </row>
    <row r="44" spans="1:5" ht="120" customHeight="1" thickBot="1">
      <c r="A44" s="13">
        <v>907</v>
      </c>
      <c r="B44" s="30" t="s">
        <v>68</v>
      </c>
      <c r="C44" s="14" t="s">
        <v>240</v>
      </c>
      <c r="D44" s="19">
        <v>6100</v>
      </c>
      <c r="E44" s="19">
        <v>4174</v>
      </c>
    </row>
    <row r="45" spans="1:5" ht="129.75" customHeight="1" thickBot="1">
      <c r="A45" s="13">
        <v>907</v>
      </c>
      <c r="B45" s="24" t="s">
        <v>95</v>
      </c>
      <c r="C45" s="34" t="s">
        <v>96</v>
      </c>
      <c r="D45" s="7">
        <f>D46</f>
        <v>11400</v>
      </c>
      <c r="E45" s="7">
        <f>E46</f>
        <v>9882</v>
      </c>
    </row>
    <row r="46" spans="1:5" ht="115.5" customHeight="1" thickBot="1">
      <c r="A46" s="40">
        <v>907</v>
      </c>
      <c r="B46" s="48" t="s">
        <v>69</v>
      </c>
      <c r="C46" s="45" t="s">
        <v>97</v>
      </c>
      <c r="D46" s="49">
        <v>11400</v>
      </c>
      <c r="E46" s="49">
        <v>9882</v>
      </c>
    </row>
    <row r="47" spans="1:5" ht="36.75" customHeight="1" thickBot="1">
      <c r="A47" s="13">
        <v>907</v>
      </c>
      <c r="B47" s="9" t="s">
        <v>70</v>
      </c>
      <c r="C47" s="21" t="s">
        <v>139</v>
      </c>
      <c r="D47" s="7">
        <f>D48</f>
        <v>2584</v>
      </c>
      <c r="E47" s="7">
        <f>E48</f>
        <v>770</v>
      </c>
    </row>
    <row r="48" spans="1:5" ht="96" customHeight="1" thickBot="1">
      <c r="A48" s="40">
        <v>907</v>
      </c>
      <c r="B48" s="48" t="s">
        <v>71</v>
      </c>
      <c r="C48" s="43" t="s">
        <v>22</v>
      </c>
      <c r="D48" s="49">
        <v>2584</v>
      </c>
      <c r="E48" s="49">
        <v>770</v>
      </c>
    </row>
    <row r="49" spans="1:5" ht="116.25" customHeight="1" thickBot="1">
      <c r="A49" s="40">
        <v>907</v>
      </c>
      <c r="B49" s="50" t="s">
        <v>183</v>
      </c>
      <c r="C49" s="52" t="s">
        <v>206</v>
      </c>
      <c r="D49" s="7">
        <f>D50</f>
        <v>3000</v>
      </c>
      <c r="E49" s="7">
        <f>E50</f>
        <v>10</v>
      </c>
    </row>
    <row r="50" spans="1:5" ht="117.75" customHeight="1" thickBot="1">
      <c r="A50" s="40">
        <v>907</v>
      </c>
      <c r="B50" s="48" t="s">
        <v>204</v>
      </c>
      <c r="C50" s="63" t="s">
        <v>241</v>
      </c>
      <c r="D50" s="49">
        <v>3000</v>
      </c>
      <c r="E50" s="49">
        <v>10</v>
      </c>
    </row>
    <row r="51" spans="1:5" ht="32.25" customHeight="1" thickBot="1">
      <c r="A51" s="28" t="s">
        <v>127</v>
      </c>
      <c r="B51" s="25" t="s">
        <v>72</v>
      </c>
      <c r="C51" s="20" t="s">
        <v>23</v>
      </c>
      <c r="D51" s="7">
        <f>D52</f>
        <v>1020</v>
      </c>
      <c r="E51" s="7">
        <f>E52</f>
        <v>743</v>
      </c>
    </row>
    <row r="52" spans="1:5" ht="33.75" customHeight="1" thickBot="1">
      <c r="A52" s="40"/>
      <c r="B52" s="33" t="s">
        <v>73</v>
      </c>
      <c r="C52" s="43" t="s">
        <v>24</v>
      </c>
      <c r="D52" s="41">
        <v>1020</v>
      </c>
      <c r="E52" s="41">
        <v>743</v>
      </c>
    </row>
    <row r="53" spans="1:5" ht="34.5" customHeight="1" thickBot="1">
      <c r="A53" s="35">
        <v>0</v>
      </c>
      <c r="B53" s="25" t="s">
        <v>98</v>
      </c>
      <c r="C53" s="43" t="s">
        <v>99</v>
      </c>
      <c r="D53" s="31">
        <f>D54</f>
        <v>42964</v>
      </c>
      <c r="E53" s="31">
        <f>E54</f>
        <v>26317</v>
      </c>
    </row>
    <row r="54" spans="1:5" ht="69.75" customHeight="1" thickBot="1">
      <c r="A54" s="40">
        <v>0</v>
      </c>
      <c r="B54" s="33" t="s">
        <v>178</v>
      </c>
      <c r="C54" s="43" t="s">
        <v>100</v>
      </c>
      <c r="D54" s="41">
        <v>42964</v>
      </c>
      <c r="E54" s="41">
        <v>26317</v>
      </c>
    </row>
    <row r="55" spans="1:5" ht="43.5" customHeight="1" thickBot="1">
      <c r="A55" s="35">
        <v>907</v>
      </c>
      <c r="B55" s="44" t="s">
        <v>151</v>
      </c>
      <c r="C55" s="52" t="s">
        <v>152</v>
      </c>
      <c r="D55" s="31">
        <f>D56</f>
        <v>5400</v>
      </c>
      <c r="E55" s="31">
        <f>E56</f>
        <v>3543</v>
      </c>
    </row>
    <row r="56" spans="1:5" ht="77.25" customHeight="1" thickBot="1">
      <c r="A56" s="40">
        <v>907</v>
      </c>
      <c r="B56" s="33" t="s">
        <v>199</v>
      </c>
      <c r="C56" s="43" t="s">
        <v>153</v>
      </c>
      <c r="D56" s="41">
        <v>5400</v>
      </c>
      <c r="E56" s="41">
        <v>3543</v>
      </c>
    </row>
    <row r="57" spans="1:5" ht="35.25" customHeight="1" thickBot="1">
      <c r="A57" s="28" t="s">
        <v>58</v>
      </c>
      <c r="B57" s="25" t="s">
        <v>74</v>
      </c>
      <c r="C57" s="52" t="s">
        <v>60</v>
      </c>
      <c r="D57" s="22">
        <f>SUM(D58+D61+D62+D64+D65+D66+D67+D69)</f>
        <v>8718</v>
      </c>
      <c r="E57" s="22">
        <f>SUM(E58+E61+E62+E63+E64+E65+E66+E67+E69+E68)</f>
        <v>5431</v>
      </c>
    </row>
    <row r="58" spans="1:5" ht="49.5" customHeight="1" thickBot="1">
      <c r="A58" s="40">
        <v>182</v>
      </c>
      <c r="B58" s="33" t="s">
        <v>101</v>
      </c>
      <c r="C58" s="43" t="s">
        <v>25</v>
      </c>
      <c r="D58" s="53">
        <f>SUM(D59+D60)</f>
        <v>153</v>
      </c>
      <c r="E58" s="53">
        <f>SUM(E59+E60)</f>
        <v>134</v>
      </c>
    </row>
    <row r="59" spans="1:5" ht="99" customHeight="1" thickBot="1">
      <c r="A59" s="13">
        <v>182</v>
      </c>
      <c r="B59" s="26" t="s">
        <v>75</v>
      </c>
      <c r="C59" s="45" t="s">
        <v>154</v>
      </c>
      <c r="D59" s="19">
        <v>82</v>
      </c>
      <c r="E59" s="19">
        <v>64</v>
      </c>
    </row>
    <row r="60" spans="1:5" ht="97.5" customHeight="1" thickBot="1">
      <c r="A60" s="40">
        <v>182</v>
      </c>
      <c r="B60" s="48" t="s">
        <v>76</v>
      </c>
      <c r="C60" s="45" t="s">
        <v>26</v>
      </c>
      <c r="D60" s="49">
        <v>71</v>
      </c>
      <c r="E60" s="49">
        <v>70</v>
      </c>
    </row>
    <row r="61" spans="1:5" ht="94.5" customHeight="1" thickBot="1">
      <c r="A61" s="40">
        <v>182</v>
      </c>
      <c r="B61" s="33" t="s">
        <v>77</v>
      </c>
      <c r="C61" s="43" t="s">
        <v>27</v>
      </c>
      <c r="D61" s="41">
        <v>440</v>
      </c>
      <c r="E61" s="41">
        <v>143</v>
      </c>
    </row>
    <row r="62" spans="1:5" ht="96.75" customHeight="1" thickBot="1">
      <c r="A62" s="40">
        <v>182</v>
      </c>
      <c r="B62" s="33" t="s">
        <v>102</v>
      </c>
      <c r="C62" s="43" t="s">
        <v>140</v>
      </c>
      <c r="D62" s="41">
        <v>60</v>
      </c>
      <c r="E62" s="41">
        <v>0</v>
      </c>
    </row>
    <row r="63" spans="1:5" ht="84" customHeight="1" thickBot="1">
      <c r="A63" s="40"/>
      <c r="B63" s="33" t="s">
        <v>254</v>
      </c>
      <c r="C63" s="43" t="s">
        <v>255</v>
      </c>
      <c r="D63" s="41"/>
      <c r="E63" s="41">
        <v>5</v>
      </c>
    </row>
    <row r="64" spans="1:5" ht="48.75" customHeight="1" thickBot="1">
      <c r="A64" s="40">
        <v>0</v>
      </c>
      <c r="B64" s="33" t="s">
        <v>112</v>
      </c>
      <c r="C64" s="43" t="s">
        <v>104</v>
      </c>
      <c r="D64" s="41">
        <v>20</v>
      </c>
      <c r="E64" s="41">
        <v>0</v>
      </c>
    </row>
    <row r="65" spans="1:5" ht="33.75" customHeight="1" thickBot="1">
      <c r="A65" s="40">
        <v>0</v>
      </c>
      <c r="B65" s="33" t="s">
        <v>111</v>
      </c>
      <c r="C65" s="43" t="s">
        <v>105</v>
      </c>
      <c r="D65" s="41">
        <v>21</v>
      </c>
      <c r="E65" s="41">
        <v>1</v>
      </c>
    </row>
    <row r="66" spans="1:5" ht="95.25" customHeight="1" thickBot="1">
      <c r="A66" s="40">
        <v>0</v>
      </c>
      <c r="B66" s="33" t="s">
        <v>108</v>
      </c>
      <c r="C66" s="43" t="s">
        <v>142</v>
      </c>
      <c r="D66" s="41">
        <v>21</v>
      </c>
      <c r="E66" s="41">
        <v>17</v>
      </c>
    </row>
    <row r="67" spans="1:5" ht="52.5" customHeight="1" thickBot="1">
      <c r="A67" s="40">
        <v>0</v>
      </c>
      <c r="B67" s="33" t="s">
        <v>78</v>
      </c>
      <c r="C67" s="43" t="s">
        <v>28</v>
      </c>
      <c r="D67" s="41">
        <v>6039</v>
      </c>
      <c r="E67" s="41">
        <v>3635</v>
      </c>
    </row>
    <row r="68" spans="1:5" ht="87.75" customHeight="1" thickBot="1">
      <c r="A68" s="40">
        <v>0</v>
      </c>
      <c r="B68" s="33" t="s">
        <v>261</v>
      </c>
      <c r="C68" s="43" t="s">
        <v>262</v>
      </c>
      <c r="D68" s="41"/>
      <c r="E68" s="41">
        <v>20</v>
      </c>
    </row>
    <row r="69" spans="1:5" ht="65.25" customHeight="1" thickBot="1">
      <c r="A69" s="54" t="s">
        <v>58</v>
      </c>
      <c r="B69" s="33" t="s">
        <v>79</v>
      </c>
      <c r="C69" s="43" t="s">
        <v>155</v>
      </c>
      <c r="D69" s="41">
        <v>1964</v>
      </c>
      <c r="E69" s="41">
        <v>1476</v>
      </c>
    </row>
    <row r="70" spans="1:5" ht="24.75" customHeight="1" thickBot="1">
      <c r="A70" s="55" t="s">
        <v>84</v>
      </c>
      <c r="B70" s="44" t="s">
        <v>113</v>
      </c>
      <c r="C70" s="52" t="s">
        <v>114</v>
      </c>
      <c r="D70" s="31">
        <v>0</v>
      </c>
      <c r="E70" s="31">
        <v>81</v>
      </c>
    </row>
    <row r="71" spans="1:5" ht="20.25" customHeight="1" thickBot="1">
      <c r="A71" s="54" t="s">
        <v>84</v>
      </c>
      <c r="B71" s="33" t="s">
        <v>174</v>
      </c>
      <c r="C71" s="43" t="s">
        <v>115</v>
      </c>
      <c r="D71" s="41">
        <v>0</v>
      </c>
      <c r="E71" s="41">
        <v>81</v>
      </c>
    </row>
    <row r="72" spans="1:5" ht="46.5" customHeight="1" thickBot="1">
      <c r="A72" s="54" t="s">
        <v>84</v>
      </c>
      <c r="B72" s="33" t="s">
        <v>175</v>
      </c>
      <c r="C72" s="43" t="s">
        <v>156</v>
      </c>
      <c r="D72" s="41">
        <v>0</v>
      </c>
      <c r="E72" s="41">
        <v>81</v>
      </c>
    </row>
    <row r="73" spans="1:5" ht="35.25" customHeight="1" thickBot="1">
      <c r="A73" s="54" t="s">
        <v>84</v>
      </c>
      <c r="B73" s="33" t="s">
        <v>176</v>
      </c>
      <c r="C73" s="43" t="s">
        <v>143</v>
      </c>
      <c r="D73" s="41">
        <v>0</v>
      </c>
      <c r="E73" s="41">
        <v>0</v>
      </c>
    </row>
    <row r="74" spans="1:5" ht="36" customHeight="1" thickBot="1">
      <c r="A74" s="55"/>
      <c r="B74" s="44" t="s">
        <v>184</v>
      </c>
      <c r="C74" s="52" t="s">
        <v>185</v>
      </c>
      <c r="D74" s="31"/>
      <c r="E74" s="31">
        <v>0</v>
      </c>
    </row>
    <row r="75" spans="1:5" ht="64.5" customHeight="1" thickBot="1">
      <c r="A75" s="55" t="s">
        <v>58</v>
      </c>
      <c r="B75" s="44" t="s">
        <v>83</v>
      </c>
      <c r="C75" s="6" t="s">
        <v>29</v>
      </c>
      <c r="D75" s="31">
        <f aca="true" t="shared" si="0" ref="D75:E77">SUM(D76)</f>
        <v>0</v>
      </c>
      <c r="E75" s="31">
        <f t="shared" si="0"/>
        <v>0</v>
      </c>
    </row>
    <row r="76" spans="1:5" ht="33" customHeight="1" thickBot="1">
      <c r="A76" s="54" t="s">
        <v>58</v>
      </c>
      <c r="B76" s="33" t="s">
        <v>82</v>
      </c>
      <c r="C76" s="34" t="s">
        <v>30</v>
      </c>
      <c r="D76" s="41">
        <f t="shared" si="0"/>
        <v>0</v>
      </c>
      <c r="E76" s="41">
        <f t="shared" si="0"/>
        <v>0</v>
      </c>
    </row>
    <row r="77" spans="1:5" ht="17.25" customHeight="1" thickBot="1">
      <c r="A77" s="54" t="s">
        <v>58</v>
      </c>
      <c r="B77" s="33" t="s">
        <v>81</v>
      </c>
      <c r="C77" s="34" t="s">
        <v>31</v>
      </c>
      <c r="D77" s="41">
        <f t="shared" si="0"/>
        <v>0</v>
      </c>
      <c r="E77" s="41">
        <f t="shared" si="0"/>
        <v>0</v>
      </c>
    </row>
    <row r="78" spans="1:5" ht="68.25" customHeight="1" thickBot="1">
      <c r="A78" s="54" t="s">
        <v>58</v>
      </c>
      <c r="B78" s="48" t="s">
        <v>80</v>
      </c>
      <c r="C78" s="5" t="s">
        <v>32</v>
      </c>
      <c r="D78" s="49">
        <v>0</v>
      </c>
      <c r="E78" s="49">
        <v>0</v>
      </c>
    </row>
    <row r="79" spans="1:5" ht="15" customHeight="1" thickBot="1">
      <c r="A79" s="55" t="s">
        <v>58</v>
      </c>
      <c r="B79" s="44" t="s">
        <v>85</v>
      </c>
      <c r="C79" s="6" t="s">
        <v>36</v>
      </c>
      <c r="D79" s="31">
        <f>SUM(D80)</f>
        <v>3635</v>
      </c>
      <c r="E79" s="31">
        <v>3635</v>
      </c>
    </row>
    <row r="80" spans="1:5" ht="15.75" customHeight="1" thickBot="1">
      <c r="A80" s="54" t="s">
        <v>126</v>
      </c>
      <c r="B80" s="33" t="s">
        <v>170</v>
      </c>
      <c r="C80" s="56" t="s">
        <v>234</v>
      </c>
      <c r="D80" s="57">
        <v>3635</v>
      </c>
      <c r="E80" s="57">
        <v>3635</v>
      </c>
    </row>
    <row r="81" spans="1:5" ht="33" customHeight="1" thickBot="1">
      <c r="A81" s="27"/>
      <c r="B81" s="25"/>
      <c r="C81" s="6" t="s">
        <v>33</v>
      </c>
      <c r="D81" s="7">
        <f>SUM(D12+D75+D79)</f>
        <v>620337</v>
      </c>
      <c r="E81" s="7">
        <f>SUM(E12+E75+E79)</f>
        <v>426842</v>
      </c>
    </row>
    <row r="82" spans="1:5" ht="16.5" customHeight="1" thickBot="1">
      <c r="A82" s="55" t="s">
        <v>126</v>
      </c>
      <c r="B82" s="44" t="s">
        <v>86</v>
      </c>
      <c r="C82" s="6" t="s">
        <v>34</v>
      </c>
      <c r="D82" s="31">
        <f>SUM(D83)</f>
        <v>316608</v>
      </c>
      <c r="E82" s="31">
        <f>SUM(E83)</f>
        <v>169024</v>
      </c>
    </row>
    <row r="83" spans="1:5" ht="51.75" customHeight="1" thickBot="1">
      <c r="A83" s="55" t="s">
        <v>126</v>
      </c>
      <c r="B83" s="44" t="s">
        <v>87</v>
      </c>
      <c r="C83" s="6" t="s">
        <v>157</v>
      </c>
      <c r="D83" s="31">
        <f>SUM(D84+D87+D107+D120+D122)</f>
        <v>316608</v>
      </c>
      <c r="E83" s="31">
        <f>SUM(E84+E87+E107+E120+E122)</f>
        <v>169024</v>
      </c>
    </row>
    <row r="84" spans="1:5" ht="36.75" customHeight="1" thickBot="1">
      <c r="A84" s="54" t="s">
        <v>126</v>
      </c>
      <c r="B84" s="33" t="s">
        <v>88</v>
      </c>
      <c r="C84" s="6" t="s">
        <v>158</v>
      </c>
      <c r="D84" s="31">
        <f>SUM(D85:D86)</f>
        <v>65359</v>
      </c>
      <c r="E84" s="31">
        <f>SUM(E85:E86)</f>
        <v>40134</v>
      </c>
    </row>
    <row r="85" spans="1:5" ht="50.25" customHeight="1" thickBot="1">
      <c r="A85" s="54" t="s">
        <v>126</v>
      </c>
      <c r="B85" s="33" t="s">
        <v>89</v>
      </c>
      <c r="C85" s="34" t="s">
        <v>159</v>
      </c>
      <c r="D85" s="41">
        <v>52859</v>
      </c>
      <c r="E85" s="41">
        <v>39634</v>
      </c>
    </row>
    <row r="86" spans="1:5" ht="47.25" customHeight="1" thickBot="1">
      <c r="A86" s="54" t="s">
        <v>126</v>
      </c>
      <c r="B86" s="33" t="s">
        <v>180</v>
      </c>
      <c r="C86" s="34" t="s">
        <v>181</v>
      </c>
      <c r="D86" s="41">
        <v>12500</v>
      </c>
      <c r="E86" s="41">
        <v>500</v>
      </c>
    </row>
    <row r="87" spans="1:5" ht="62.25" customHeight="1" thickBot="1">
      <c r="A87" s="54" t="s">
        <v>126</v>
      </c>
      <c r="B87" s="59" t="s">
        <v>162</v>
      </c>
      <c r="C87" s="6" t="s">
        <v>163</v>
      </c>
      <c r="D87" s="31">
        <f>SUM(D88:D100)</f>
        <v>60596</v>
      </c>
      <c r="E87" s="31">
        <f>SUM(E88:E100)</f>
        <v>26285</v>
      </c>
    </row>
    <row r="88" spans="1:5" ht="51.75" customHeight="1" thickBot="1">
      <c r="A88" s="54" t="s">
        <v>126</v>
      </c>
      <c r="B88" s="59" t="s">
        <v>129</v>
      </c>
      <c r="C88" s="34" t="s">
        <v>193</v>
      </c>
      <c r="D88" s="41">
        <v>0</v>
      </c>
      <c r="E88" s="41">
        <v>0</v>
      </c>
    </row>
    <row r="89" spans="1:5" ht="71.25" customHeight="1" thickBot="1">
      <c r="A89" s="54" t="s">
        <v>126</v>
      </c>
      <c r="B89" s="59" t="s">
        <v>208</v>
      </c>
      <c r="C89" s="34" t="s">
        <v>209</v>
      </c>
      <c r="D89" s="41">
        <v>237</v>
      </c>
      <c r="E89" s="41">
        <v>237</v>
      </c>
    </row>
    <row r="90" spans="1:5" ht="102" customHeight="1" thickBot="1">
      <c r="A90" s="54" t="s">
        <v>126</v>
      </c>
      <c r="B90" s="33" t="s">
        <v>164</v>
      </c>
      <c r="C90" s="34" t="s">
        <v>165</v>
      </c>
      <c r="D90" s="49">
        <v>5119</v>
      </c>
      <c r="E90" s="49">
        <v>2250</v>
      </c>
    </row>
    <row r="91" spans="1:5" ht="113.25" customHeight="1" thickBot="1">
      <c r="A91" s="54" t="s">
        <v>126</v>
      </c>
      <c r="B91" s="33" t="s">
        <v>213</v>
      </c>
      <c r="C91" s="34" t="s">
        <v>214</v>
      </c>
      <c r="D91" s="49">
        <v>0</v>
      </c>
      <c r="E91" s="49">
        <v>0</v>
      </c>
    </row>
    <row r="92" spans="1:5" ht="66" customHeight="1" thickBot="1">
      <c r="A92" s="54" t="s">
        <v>126</v>
      </c>
      <c r="B92" s="33" t="s">
        <v>130</v>
      </c>
      <c r="C92" s="56" t="s">
        <v>194</v>
      </c>
      <c r="D92" s="57">
        <v>4465</v>
      </c>
      <c r="E92" s="57">
        <v>2040</v>
      </c>
    </row>
    <row r="93" spans="1:5" ht="76.5" customHeight="1" thickBot="1">
      <c r="A93" s="54" t="s">
        <v>126</v>
      </c>
      <c r="B93" s="33" t="s">
        <v>124</v>
      </c>
      <c r="C93" s="56" t="s">
        <v>210</v>
      </c>
      <c r="D93" s="57">
        <v>0</v>
      </c>
      <c r="E93" s="57">
        <v>0</v>
      </c>
    </row>
    <row r="94" spans="1:5" ht="79.5" customHeight="1" thickBot="1">
      <c r="A94" s="54" t="s">
        <v>126</v>
      </c>
      <c r="B94" s="33" t="s">
        <v>131</v>
      </c>
      <c r="C94" s="32" t="s">
        <v>132</v>
      </c>
      <c r="D94" s="41">
        <v>1862</v>
      </c>
      <c r="E94" s="41">
        <v>0</v>
      </c>
    </row>
    <row r="95" spans="1:5" ht="98.25" customHeight="1" thickBot="1">
      <c r="A95" s="54" t="s">
        <v>126</v>
      </c>
      <c r="B95" s="33" t="s">
        <v>168</v>
      </c>
      <c r="C95" s="32" t="s">
        <v>211</v>
      </c>
      <c r="D95" s="41">
        <v>0</v>
      </c>
      <c r="E95" s="41">
        <v>0</v>
      </c>
    </row>
    <row r="96" spans="1:5" ht="109.5" customHeight="1" thickBot="1">
      <c r="A96" s="54" t="s">
        <v>126</v>
      </c>
      <c r="B96" s="33" t="s">
        <v>169</v>
      </c>
      <c r="C96" s="32" t="s">
        <v>212</v>
      </c>
      <c r="D96" s="41">
        <v>0</v>
      </c>
      <c r="E96" s="41">
        <v>0</v>
      </c>
    </row>
    <row r="97" spans="1:5" ht="68.25" customHeight="1" thickBot="1">
      <c r="A97" s="54"/>
      <c r="B97" s="33" t="s">
        <v>133</v>
      </c>
      <c r="C97" s="34" t="s">
        <v>172</v>
      </c>
      <c r="D97" s="41">
        <v>0</v>
      </c>
      <c r="E97" s="41">
        <v>0</v>
      </c>
    </row>
    <row r="98" spans="1:5" ht="76.5" customHeight="1" thickBot="1">
      <c r="A98" s="54"/>
      <c r="B98" s="33" t="s">
        <v>134</v>
      </c>
      <c r="C98" s="32" t="s">
        <v>171</v>
      </c>
      <c r="D98" s="41">
        <v>0</v>
      </c>
      <c r="E98" s="41">
        <v>0</v>
      </c>
    </row>
    <row r="99" spans="1:5" ht="53.25" customHeight="1" thickBot="1">
      <c r="A99" s="54" t="s">
        <v>126</v>
      </c>
      <c r="B99" s="33" t="s">
        <v>215</v>
      </c>
      <c r="C99" s="32" t="s">
        <v>216</v>
      </c>
      <c r="D99" s="41">
        <v>0</v>
      </c>
      <c r="E99" s="41">
        <v>0</v>
      </c>
    </row>
    <row r="100" spans="1:5" ht="37.5" customHeight="1" thickBot="1">
      <c r="A100" s="54" t="s">
        <v>126</v>
      </c>
      <c r="B100" s="44" t="s">
        <v>122</v>
      </c>
      <c r="C100" s="61" t="s">
        <v>125</v>
      </c>
      <c r="D100" s="60">
        <f>SUM(D101:D106)</f>
        <v>48913</v>
      </c>
      <c r="E100" s="60">
        <f>SUM(E101:E106)</f>
        <v>21758</v>
      </c>
    </row>
    <row r="101" spans="1:5" ht="100.5" customHeight="1" thickBot="1">
      <c r="A101" s="58"/>
      <c r="B101" s="33" t="s">
        <v>122</v>
      </c>
      <c r="C101" s="5" t="s">
        <v>227</v>
      </c>
      <c r="D101" s="49">
        <v>36749</v>
      </c>
      <c r="E101" s="49">
        <v>21433</v>
      </c>
    </row>
    <row r="102" spans="1:5" ht="80.25" customHeight="1" thickBot="1">
      <c r="A102" s="58"/>
      <c r="B102" s="59" t="s">
        <v>122</v>
      </c>
      <c r="C102" s="34" t="s">
        <v>188</v>
      </c>
      <c r="D102" s="49">
        <v>829</v>
      </c>
      <c r="E102" s="49">
        <v>325</v>
      </c>
    </row>
    <row r="103" spans="1:5" ht="50.25" customHeight="1" thickBot="1">
      <c r="A103" s="58"/>
      <c r="B103" s="59" t="s">
        <v>122</v>
      </c>
      <c r="C103" s="34" t="s">
        <v>195</v>
      </c>
      <c r="D103" s="49">
        <v>0</v>
      </c>
      <c r="E103" s="49">
        <v>0</v>
      </c>
    </row>
    <row r="104" spans="1:5" ht="82.5" customHeight="1" thickBot="1">
      <c r="A104" s="58"/>
      <c r="B104" s="59" t="s">
        <v>122</v>
      </c>
      <c r="C104" s="34" t="s">
        <v>251</v>
      </c>
      <c r="D104" s="49">
        <v>6800</v>
      </c>
      <c r="E104" s="49"/>
    </row>
    <row r="105" spans="1:5" ht="111.75" customHeight="1" thickBot="1">
      <c r="A105" s="58"/>
      <c r="B105" s="59" t="s">
        <v>122</v>
      </c>
      <c r="C105" s="34" t="s">
        <v>196</v>
      </c>
      <c r="D105" s="49">
        <v>0</v>
      </c>
      <c r="E105" s="49">
        <v>0</v>
      </c>
    </row>
    <row r="106" spans="1:5" ht="50.25" customHeight="1" thickBot="1">
      <c r="A106" s="58"/>
      <c r="B106" s="59" t="s">
        <v>122</v>
      </c>
      <c r="C106" s="56" t="s">
        <v>120</v>
      </c>
      <c r="D106" s="57">
        <v>4535</v>
      </c>
      <c r="E106" s="57">
        <v>0</v>
      </c>
    </row>
    <row r="107" spans="1:5" ht="53.25" customHeight="1" thickBot="1">
      <c r="A107" s="58" t="s">
        <v>126</v>
      </c>
      <c r="B107" s="39" t="s">
        <v>121</v>
      </c>
      <c r="C107" s="6" t="s">
        <v>160</v>
      </c>
      <c r="D107" s="31">
        <f>SUM(D108+D109+D117+D118+D119)</f>
        <v>189513</v>
      </c>
      <c r="E107" s="31">
        <f>SUM(E108+E109+E117+E118+E119)</f>
        <v>101465</v>
      </c>
    </row>
    <row r="108" spans="1:5" ht="64.5" customHeight="1" thickBot="1">
      <c r="A108" s="54" t="s">
        <v>126</v>
      </c>
      <c r="B108" s="33" t="s">
        <v>117</v>
      </c>
      <c r="C108" s="34" t="s">
        <v>226</v>
      </c>
      <c r="D108" s="49">
        <v>6693</v>
      </c>
      <c r="E108" s="49">
        <v>3841</v>
      </c>
    </row>
    <row r="109" spans="1:5" ht="64.5" customHeight="1" thickBot="1">
      <c r="A109" s="54" t="s">
        <v>126</v>
      </c>
      <c r="B109" s="33" t="s">
        <v>236</v>
      </c>
      <c r="C109" s="34" t="s">
        <v>237</v>
      </c>
      <c r="D109" s="49">
        <f>SUM(D110:D116)</f>
        <v>144073</v>
      </c>
      <c r="E109" s="49">
        <f>SUM(E110:E116)</f>
        <v>77629</v>
      </c>
    </row>
    <row r="110" spans="1:5" ht="80.25" customHeight="1" thickBot="1">
      <c r="A110" s="54" t="s">
        <v>126</v>
      </c>
      <c r="B110" s="33" t="s">
        <v>123</v>
      </c>
      <c r="C110" s="34" t="s">
        <v>225</v>
      </c>
      <c r="D110" s="49">
        <v>130857</v>
      </c>
      <c r="E110" s="49">
        <v>73166</v>
      </c>
    </row>
    <row r="111" spans="1:5" ht="64.5" customHeight="1" thickBot="1">
      <c r="A111" s="54" t="s">
        <v>126</v>
      </c>
      <c r="B111" s="33" t="s">
        <v>123</v>
      </c>
      <c r="C111" s="34" t="s">
        <v>224</v>
      </c>
      <c r="D111" s="49">
        <v>3230</v>
      </c>
      <c r="E111" s="49">
        <v>1012</v>
      </c>
    </row>
    <row r="112" spans="1:5" ht="111" customHeight="1" thickBot="1">
      <c r="A112" s="54" t="s">
        <v>126</v>
      </c>
      <c r="B112" s="33" t="s">
        <v>123</v>
      </c>
      <c r="C112" s="34" t="s">
        <v>223</v>
      </c>
      <c r="D112" s="49">
        <v>5830</v>
      </c>
      <c r="E112" s="49">
        <v>1442</v>
      </c>
    </row>
    <row r="113" spans="1:5" ht="84" customHeight="1" thickBot="1">
      <c r="A113" s="54" t="s">
        <v>126</v>
      </c>
      <c r="B113" s="33" t="s">
        <v>123</v>
      </c>
      <c r="C113" s="34" t="s">
        <v>128</v>
      </c>
      <c r="D113" s="49">
        <v>2820</v>
      </c>
      <c r="E113" s="49">
        <v>1312</v>
      </c>
    </row>
    <row r="114" spans="1:5" ht="95.25" customHeight="1" thickBot="1">
      <c r="A114" s="54" t="s">
        <v>126</v>
      </c>
      <c r="B114" s="33" t="s">
        <v>123</v>
      </c>
      <c r="C114" s="34" t="s">
        <v>222</v>
      </c>
      <c r="D114" s="49">
        <v>621</v>
      </c>
      <c r="E114" s="49">
        <v>335</v>
      </c>
    </row>
    <row r="115" spans="1:5" ht="81.75" customHeight="1" thickBot="1">
      <c r="A115" s="54" t="s">
        <v>126</v>
      </c>
      <c r="B115" s="33" t="s">
        <v>123</v>
      </c>
      <c r="C115" s="34" t="s">
        <v>242</v>
      </c>
      <c r="D115" s="49">
        <v>349</v>
      </c>
      <c r="E115" s="49">
        <v>174</v>
      </c>
    </row>
    <row r="116" spans="1:5" ht="54.75" customHeight="1" thickBot="1">
      <c r="A116" s="54" t="s">
        <v>126</v>
      </c>
      <c r="B116" s="33" t="s">
        <v>123</v>
      </c>
      <c r="C116" s="34" t="s">
        <v>220</v>
      </c>
      <c r="D116" s="60">
        <v>366</v>
      </c>
      <c r="E116" s="60">
        <v>188</v>
      </c>
    </row>
    <row r="117" spans="1:5" ht="111.75" customHeight="1" thickBot="1">
      <c r="A117" s="54"/>
      <c r="B117" s="33" t="s">
        <v>118</v>
      </c>
      <c r="C117" s="34" t="s">
        <v>192</v>
      </c>
      <c r="D117" s="49">
        <v>7445</v>
      </c>
      <c r="E117" s="49">
        <v>7327</v>
      </c>
    </row>
    <row r="118" spans="1:5" ht="71.25" customHeight="1" thickBot="1">
      <c r="A118" s="54" t="s">
        <v>126</v>
      </c>
      <c r="B118" s="33" t="s">
        <v>119</v>
      </c>
      <c r="C118" s="34" t="s">
        <v>218</v>
      </c>
      <c r="D118" s="23">
        <v>25732</v>
      </c>
      <c r="E118" s="23">
        <v>9822</v>
      </c>
    </row>
    <row r="119" spans="1:5" ht="144" customHeight="1" thickBot="1">
      <c r="A119" s="54" t="s">
        <v>126</v>
      </c>
      <c r="B119" s="33" t="s">
        <v>161</v>
      </c>
      <c r="C119" s="34" t="s">
        <v>243</v>
      </c>
      <c r="D119" s="23">
        <v>5570</v>
      </c>
      <c r="E119" s="23">
        <v>2846</v>
      </c>
    </row>
    <row r="120" spans="1:5" ht="24" customHeight="1" thickBot="1">
      <c r="A120" s="58" t="s">
        <v>126</v>
      </c>
      <c r="B120" s="44" t="s">
        <v>244</v>
      </c>
      <c r="C120" s="6" t="s">
        <v>245</v>
      </c>
      <c r="D120" s="60">
        <f>SUM(D121)</f>
        <v>80</v>
      </c>
      <c r="E120" s="60">
        <f>SUM(E121)</f>
        <v>80</v>
      </c>
    </row>
    <row r="121" spans="1:5" ht="89.25" customHeight="1" thickBot="1">
      <c r="A121" s="58" t="s">
        <v>126</v>
      </c>
      <c r="B121" s="59" t="s">
        <v>246</v>
      </c>
      <c r="C121" s="56" t="s">
        <v>247</v>
      </c>
      <c r="D121" s="57">
        <v>80</v>
      </c>
      <c r="E121" s="57">
        <v>80</v>
      </c>
    </row>
    <row r="122" spans="1:5" ht="51.75" customHeight="1" thickBot="1">
      <c r="A122" s="58" t="s">
        <v>126</v>
      </c>
      <c r="B122" s="39" t="s">
        <v>167</v>
      </c>
      <c r="C122" s="6" t="s">
        <v>35</v>
      </c>
      <c r="D122" s="60">
        <f>SUM(D123)</f>
        <v>1060</v>
      </c>
      <c r="E122" s="60">
        <f>SUM(E123)</f>
        <v>1060</v>
      </c>
    </row>
    <row r="123" spans="1:5" ht="50.25" customHeight="1" thickBot="1">
      <c r="A123" s="54"/>
      <c r="B123" s="33" t="s">
        <v>90</v>
      </c>
      <c r="C123" s="34" t="s">
        <v>252</v>
      </c>
      <c r="D123" s="60">
        <v>1060</v>
      </c>
      <c r="E123" s="60">
        <v>1060</v>
      </c>
    </row>
    <row r="124" spans="1:5" ht="16.5" thickBot="1">
      <c r="A124" s="62"/>
      <c r="B124" s="40"/>
      <c r="C124" s="6"/>
      <c r="D124" s="31">
        <f>SUM(D81+D82)</f>
        <v>936945</v>
      </c>
      <c r="E124" s="31">
        <f>SUM(E81+E82)</f>
        <v>595866</v>
      </c>
    </row>
  </sheetData>
  <sheetProtection/>
  <mergeCells count="10">
    <mergeCell ref="C1:E1"/>
    <mergeCell ref="C2:E2"/>
    <mergeCell ref="C3:E3"/>
    <mergeCell ref="C4:E4"/>
    <mergeCell ref="D9:E9"/>
    <mergeCell ref="A10:A11"/>
    <mergeCell ref="B10:B11"/>
    <mergeCell ref="C10:C11"/>
    <mergeCell ref="C5:E5"/>
    <mergeCell ref="D8:E8"/>
  </mergeCells>
  <printOptions/>
  <pageMargins left="0.55" right="0.6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7">
      <selection activeCell="F13" sqref="F13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41.375" style="0" customWidth="1"/>
    <col min="4" max="4" width="11.625" style="0" customWidth="1"/>
    <col min="5" max="5" width="11.75390625" style="0" customWidth="1"/>
  </cols>
  <sheetData>
    <row r="1" ht="12.75">
      <c r="D1" t="s">
        <v>285</v>
      </c>
    </row>
    <row r="2" spans="3:5" ht="12.75">
      <c r="C2" s="67" t="s">
        <v>286</v>
      </c>
      <c r="D2" s="67"/>
      <c r="E2" s="67"/>
    </row>
    <row r="3" spans="4:6" ht="12.75">
      <c r="D3" t="s">
        <v>287</v>
      </c>
      <c r="F3" s="66"/>
    </row>
    <row r="4" ht="12.75">
      <c r="D4" t="s">
        <v>288</v>
      </c>
    </row>
    <row r="5" ht="12.75">
      <c r="E5" t="s">
        <v>289</v>
      </c>
    </row>
    <row r="7" spans="3:5" ht="12.75">
      <c r="C7" s="70" t="s">
        <v>250</v>
      </c>
      <c r="D7" s="70"/>
      <c r="E7" s="70"/>
    </row>
    <row r="8" spans="3:5" ht="12.75">
      <c r="C8" s="70" t="s">
        <v>135</v>
      </c>
      <c r="D8" s="70"/>
      <c r="E8" s="70"/>
    </row>
    <row r="9" spans="3:5" ht="12.75">
      <c r="C9" s="70" t="s">
        <v>136</v>
      </c>
      <c r="D9" s="70"/>
      <c r="E9" s="70"/>
    </row>
    <row r="10" spans="3:5" ht="12.75">
      <c r="C10" s="70" t="s">
        <v>283</v>
      </c>
      <c r="D10" s="70"/>
      <c r="E10" s="70"/>
    </row>
    <row r="11" spans="3:5" ht="12.75">
      <c r="C11" s="70" t="s">
        <v>284</v>
      </c>
      <c r="D11" s="70"/>
      <c r="E11" s="70"/>
    </row>
    <row r="12" spans="1:3" ht="18.75">
      <c r="A12" s="1"/>
      <c r="C12" s="1" t="s">
        <v>0</v>
      </c>
    </row>
    <row r="13" spans="1:3" ht="15.75">
      <c r="A13" s="2"/>
      <c r="C13" s="2" t="s">
        <v>1</v>
      </c>
    </row>
    <row r="14" spans="1:5" ht="15.75">
      <c r="A14" s="3"/>
      <c r="C14" s="3" t="s">
        <v>257</v>
      </c>
      <c r="D14" s="71"/>
      <c r="E14" s="71"/>
    </row>
    <row r="15" spans="1:5" ht="16.5" thickBot="1">
      <c r="A15" s="4"/>
      <c r="D15" s="72" t="s">
        <v>217</v>
      </c>
      <c r="E15" s="72"/>
    </row>
    <row r="16" spans="1:5" ht="16.5" thickBot="1">
      <c r="A16" s="68"/>
      <c r="B16" s="68" t="s">
        <v>2</v>
      </c>
      <c r="C16" s="69" t="s">
        <v>37</v>
      </c>
      <c r="D16" s="6" t="s">
        <v>3</v>
      </c>
      <c r="E16" s="35" t="s">
        <v>182</v>
      </c>
    </row>
    <row r="17" spans="1:5" ht="16.5" thickBot="1">
      <c r="A17" s="68"/>
      <c r="B17" s="68"/>
      <c r="C17" s="69"/>
      <c r="D17" s="36">
        <v>2010</v>
      </c>
      <c r="E17" s="37" t="s">
        <v>229</v>
      </c>
    </row>
    <row r="18" spans="1:5" ht="16.5" thickBot="1">
      <c r="A18" s="27" t="s">
        <v>38</v>
      </c>
      <c r="B18" s="12" t="s">
        <v>51</v>
      </c>
      <c r="C18" s="8" t="s">
        <v>4</v>
      </c>
      <c r="D18" s="22">
        <f>SUM(D19+D31+D38+D43+D47+D48+D58+D60+D62+D64+D77)</f>
        <v>629868</v>
      </c>
      <c r="E18" s="22">
        <f>SUM(E19+E31+E38+E43+E47+E48+E58+E60+E62+E64+E77+E81)</f>
        <v>622279</v>
      </c>
    </row>
    <row r="19" spans="1:5" ht="16.5" thickBot="1">
      <c r="A19" s="11">
        <v>182</v>
      </c>
      <c r="B19" s="12" t="s">
        <v>52</v>
      </c>
      <c r="C19" s="8" t="s">
        <v>5</v>
      </c>
      <c r="D19" s="7">
        <f>SUM(D20+D22)</f>
        <v>418978</v>
      </c>
      <c r="E19" s="7">
        <f>SUM(E20+E22)</f>
        <v>415935</v>
      </c>
    </row>
    <row r="20" spans="1:5" ht="19.5" customHeight="1" thickBot="1">
      <c r="A20" s="38">
        <v>182</v>
      </c>
      <c r="B20" s="39" t="s">
        <v>40</v>
      </c>
      <c r="C20" s="6" t="s">
        <v>6</v>
      </c>
      <c r="D20" s="31">
        <v>35145</v>
      </c>
      <c r="E20" s="31">
        <v>36514</v>
      </c>
    </row>
    <row r="21" spans="1:5" ht="50.25" customHeight="1" thickBot="1">
      <c r="A21" s="40">
        <v>182</v>
      </c>
      <c r="B21" s="33" t="s">
        <v>39</v>
      </c>
      <c r="C21" s="34" t="s">
        <v>7</v>
      </c>
      <c r="D21" s="41">
        <v>35145</v>
      </c>
      <c r="E21" s="41">
        <v>36514</v>
      </c>
    </row>
    <row r="22" spans="1:5" ht="24" customHeight="1" thickBot="1">
      <c r="A22" s="38">
        <v>182</v>
      </c>
      <c r="B22" s="39" t="s">
        <v>41</v>
      </c>
      <c r="C22" s="6" t="s">
        <v>8</v>
      </c>
      <c r="D22" s="31">
        <f>SUM(D23:D28)</f>
        <v>383833</v>
      </c>
      <c r="E22" s="31">
        <f>SUM(E23:E30)</f>
        <v>379421</v>
      </c>
    </row>
    <row r="23" spans="1:5" ht="98.25" customHeight="1" thickBot="1">
      <c r="A23" s="40">
        <v>182</v>
      </c>
      <c r="B23" s="42" t="s">
        <v>42</v>
      </c>
      <c r="C23" s="43" t="s">
        <v>200</v>
      </c>
      <c r="D23" s="41">
        <v>6048</v>
      </c>
      <c r="E23" s="41">
        <v>13739</v>
      </c>
    </row>
    <row r="24" spans="1:5" ht="98.25" customHeight="1" thickBot="1">
      <c r="A24" s="40">
        <v>182</v>
      </c>
      <c r="B24" s="42" t="s">
        <v>267</v>
      </c>
      <c r="C24" s="43" t="s">
        <v>268</v>
      </c>
      <c r="D24" s="41"/>
      <c r="E24" s="41">
        <v>49</v>
      </c>
    </row>
    <row r="25" spans="1:5" ht="161.25" customHeight="1" thickBot="1">
      <c r="A25" s="40">
        <v>182</v>
      </c>
      <c r="B25" s="33" t="s">
        <v>43</v>
      </c>
      <c r="C25" s="43" t="s">
        <v>144</v>
      </c>
      <c r="D25" s="41">
        <v>347285</v>
      </c>
      <c r="E25" s="41">
        <v>335780</v>
      </c>
    </row>
    <row r="26" spans="1:5" ht="142.5" customHeight="1" thickBot="1">
      <c r="A26" s="40">
        <v>182</v>
      </c>
      <c r="B26" s="33" t="s">
        <v>44</v>
      </c>
      <c r="C26" s="43" t="s">
        <v>145</v>
      </c>
      <c r="D26" s="41">
        <v>29890</v>
      </c>
      <c r="E26" s="41">
        <v>29341</v>
      </c>
    </row>
    <row r="27" spans="1:5" ht="65.25" customHeight="1" thickBot="1">
      <c r="A27" s="40">
        <v>182</v>
      </c>
      <c r="B27" s="33" t="s">
        <v>91</v>
      </c>
      <c r="C27" s="43" t="s">
        <v>92</v>
      </c>
      <c r="D27" s="41">
        <v>91</v>
      </c>
      <c r="E27" s="41">
        <v>-197</v>
      </c>
    </row>
    <row r="28" spans="1:5" ht="144.75" customHeight="1" thickBot="1">
      <c r="A28" s="40">
        <v>182</v>
      </c>
      <c r="B28" s="33" t="s">
        <v>45</v>
      </c>
      <c r="C28" s="43" t="s">
        <v>201</v>
      </c>
      <c r="D28" s="41">
        <v>519</v>
      </c>
      <c r="E28" s="41">
        <v>514</v>
      </c>
    </row>
    <row r="29" spans="1:5" ht="128.25" customHeight="1" thickBot="1">
      <c r="A29" s="40"/>
      <c r="B29" s="33" t="s">
        <v>230</v>
      </c>
      <c r="C29" s="43" t="s">
        <v>253</v>
      </c>
      <c r="D29" s="41"/>
      <c r="E29" s="41">
        <v>10</v>
      </c>
    </row>
    <row r="30" spans="1:5" ht="105.75" customHeight="1" thickBot="1">
      <c r="A30" s="40">
        <v>908</v>
      </c>
      <c r="B30" s="33" t="s">
        <v>259</v>
      </c>
      <c r="C30" s="43" t="s">
        <v>260</v>
      </c>
      <c r="D30" s="41"/>
      <c r="E30" s="41">
        <v>185</v>
      </c>
    </row>
    <row r="31" spans="1:5" ht="21.75" customHeight="1" thickBot="1">
      <c r="A31" s="35">
        <v>182</v>
      </c>
      <c r="B31" s="44" t="s">
        <v>61</v>
      </c>
      <c r="C31" s="6" t="s">
        <v>9</v>
      </c>
      <c r="D31" s="31">
        <f>SUM(D32+D36+D37)</f>
        <v>42815</v>
      </c>
      <c r="E31" s="31">
        <f>SUM(E32+E36+E37)</f>
        <v>43259</v>
      </c>
    </row>
    <row r="32" spans="1:5" ht="51.75" customHeight="1" thickBot="1">
      <c r="A32" s="38">
        <v>182</v>
      </c>
      <c r="B32" s="39" t="s">
        <v>46</v>
      </c>
      <c r="C32" s="21" t="s">
        <v>10</v>
      </c>
      <c r="D32" s="31">
        <f>D33+D34+D35</f>
        <v>24591</v>
      </c>
      <c r="E32" s="31">
        <f>E33+E34+E35</f>
        <v>24872</v>
      </c>
    </row>
    <row r="33" spans="1:5" ht="63.75" customHeight="1" thickBot="1">
      <c r="A33" s="40">
        <v>182</v>
      </c>
      <c r="B33" s="33" t="s">
        <v>47</v>
      </c>
      <c r="C33" s="43" t="s">
        <v>11</v>
      </c>
      <c r="D33" s="41">
        <v>16972</v>
      </c>
      <c r="E33" s="41">
        <v>17309</v>
      </c>
    </row>
    <row r="34" spans="1:5" ht="90.75" customHeight="1" thickBot="1">
      <c r="A34" s="40">
        <v>182</v>
      </c>
      <c r="B34" s="33" t="s">
        <v>48</v>
      </c>
      <c r="C34" s="43" t="s">
        <v>12</v>
      </c>
      <c r="D34" s="41">
        <v>7600</v>
      </c>
      <c r="E34" s="41">
        <v>7536</v>
      </c>
    </row>
    <row r="35" spans="1:5" ht="50.25" customHeight="1" thickBot="1">
      <c r="A35" s="40">
        <v>182</v>
      </c>
      <c r="B35" s="33" t="s">
        <v>93</v>
      </c>
      <c r="C35" s="43" t="s">
        <v>186</v>
      </c>
      <c r="D35" s="31">
        <v>19</v>
      </c>
      <c r="E35" s="31">
        <v>27</v>
      </c>
    </row>
    <row r="36" spans="1:5" ht="37.5" customHeight="1" thickBot="1">
      <c r="A36" s="10">
        <v>182</v>
      </c>
      <c r="B36" s="9" t="s">
        <v>49</v>
      </c>
      <c r="C36" s="21" t="s">
        <v>137</v>
      </c>
      <c r="D36" s="7">
        <v>17791</v>
      </c>
      <c r="E36" s="7">
        <v>17954</v>
      </c>
    </row>
    <row r="37" spans="1:5" ht="27.75" customHeight="1" thickBot="1">
      <c r="A37" s="35">
        <v>182</v>
      </c>
      <c r="B37" s="44" t="s">
        <v>147</v>
      </c>
      <c r="C37" s="6" t="s">
        <v>13</v>
      </c>
      <c r="D37" s="31">
        <v>433</v>
      </c>
      <c r="E37" s="31">
        <v>433</v>
      </c>
    </row>
    <row r="38" spans="1:7" ht="18" customHeight="1" thickBot="1">
      <c r="A38" s="35">
        <v>182</v>
      </c>
      <c r="B38" s="44" t="s">
        <v>53</v>
      </c>
      <c r="C38" s="6" t="s">
        <v>14</v>
      </c>
      <c r="D38" s="31">
        <f>SUM(D39+D40)</f>
        <v>43722</v>
      </c>
      <c r="E38" s="31">
        <f>SUM(E39+E40)</f>
        <v>43843</v>
      </c>
      <c r="G38" s="64"/>
    </row>
    <row r="39" spans="1:7" ht="78" customHeight="1" thickBot="1">
      <c r="A39" s="40">
        <v>182</v>
      </c>
      <c r="B39" s="33" t="s">
        <v>50</v>
      </c>
      <c r="C39" s="34" t="s">
        <v>15</v>
      </c>
      <c r="D39" s="41">
        <v>4139</v>
      </c>
      <c r="E39" s="41">
        <v>4340</v>
      </c>
      <c r="G39" s="65"/>
    </row>
    <row r="40" spans="1:5" ht="21" customHeight="1" thickBot="1">
      <c r="A40" s="38">
        <v>182</v>
      </c>
      <c r="B40" s="39" t="s">
        <v>55</v>
      </c>
      <c r="C40" s="6" t="s">
        <v>17</v>
      </c>
      <c r="D40" s="31">
        <f>D41+D42</f>
        <v>39583</v>
      </c>
      <c r="E40" s="31">
        <f>E41+E42</f>
        <v>39503</v>
      </c>
    </row>
    <row r="41" spans="1:5" ht="115.5" customHeight="1" thickBot="1">
      <c r="A41" s="40">
        <v>182</v>
      </c>
      <c r="B41" s="33" t="s">
        <v>56</v>
      </c>
      <c r="C41" s="34" t="s">
        <v>18</v>
      </c>
      <c r="D41" s="41">
        <v>2010</v>
      </c>
      <c r="E41" s="41">
        <v>2340</v>
      </c>
    </row>
    <row r="42" spans="1:5" ht="114.75" customHeight="1" thickBot="1">
      <c r="A42" s="40">
        <v>182</v>
      </c>
      <c r="B42" s="33" t="s">
        <v>57</v>
      </c>
      <c r="C42" s="34" t="s">
        <v>19</v>
      </c>
      <c r="D42" s="41">
        <v>37573</v>
      </c>
      <c r="E42" s="41">
        <v>37163</v>
      </c>
    </row>
    <row r="43" spans="1:5" ht="33.75" customHeight="1" thickBot="1">
      <c r="A43" s="46" t="s">
        <v>58</v>
      </c>
      <c r="B43" s="44" t="s">
        <v>62</v>
      </c>
      <c r="C43" s="47" t="s">
        <v>20</v>
      </c>
      <c r="D43" s="31">
        <f>SUM(D44+D45+D46)</f>
        <v>11900</v>
      </c>
      <c r="E43" s="31">
        <f>SUM(E44+E45+E46)</f>
        <v>12269</v>
      </c>
    </row>
    <row r="44" spans="1:5" ht="87" customHeight="1" thickBot="1">
      <c r="A44" s="13">
        <v>182</v>
      </c>
      <c r="B44" s="29" t="s">
        <v>148</v>
      </c>
      <c r="C44" s="14" t="s">
        <v>146</v>
      </c>
      <c r="D44" s="15">
        <v>6976</v>
      </c>
      <c r="E44" s="15">
        <v>5509</v>
      </c>
    </row>
    <row r="45" spans="1:5" ht="157.5" customHeight="1" thickBot="1">
      <c r="A45" s="13">
        <v>815</v>
      </c>
      <c r="B45" s="29" t="s">
        <v>63</v>
      </c>
      <c r="C45" s="16" t="s">
        <v>187</v>
      </c>
      <c r="D45" s="15">
        <v>4902</v>
      </c>
      <c r="E45" s="15">
        <v>6760</v>
      </c>
    </row>
    <row r="46" spans="1:5" ht="39" customHeight="1" thickBot="1">
      <c r="A46" s="40">
        <v>905</v>
      </c>
      <c r="B46" s="33" t="s">
        <v>64</v>
      </c>
      <c r="C46" s="34" t="s">
        <v>149</v>
      </c>
      <c r="D46" s="41">
        <v>22</v>
      </c>
      <c r="E46" s="41">
        <v>0</v>
      </c>
    </row>
    <row r="47" spans="1:5" ht="31.5" customHeight="1" thickBot="1">
      <c r="A47" s="35">
        <v>182</v>
      </c>
      <c r="B47" s="44" t="s">
        <v>65</v>
      </c>
      <c r="C47" s="6" t="s">
        <v>21</v>
      </c>
      <c r="D47" s="31">
        <v>0</v>
      </c>
      <c r="E47" s="31">
        <v>180</v>
      </c>
    </row>
    <row r="48" spans="1:7" ht="84" customHeight="1" thickBot="1">
      <c r="A48" s="11">
        <v>907</v>
      </c>
      <c r="B48" s="25" t="s">
        <v>66</v>
      </c>
      <c r="C48" s="21" t="s">
        <v>138</v>
      </c>
      <c r="D48" s="17">
        <f>SUM(D49+D54+D56)</f>
        <v>56884</v>
      </c>
      <c r="E48" s="17">
        <f>SUM(E49+E54+E56)</f>
        <v>54963</v>
      </c>
      <c r="G48" s="64"/>
    </row>
    <row r="49" spans="1:5" ht="51" customHeight="1" thickBot="1">
      <c r="A49" s="13">
        <v>907</v>
      </c>
      <c r="B49" s="24" t="s">
        <v>67</v>
      </c>
      <c r="C49" s="21" t="s">
        <v>59</v>
      </c>
      <c r="D49" s="7">
        <f>SUM(D50+D51+D52)</f>
        <v>51300</v>
      </c>
      <c r="E49" s="7">
        <f>SUM(E50+E51+E52)</f>
        <v>51624</v>
      </c>
    </row>
    <row r="50" spans="1:5" ht="131.25" customHeight="1" thickBot="1">
      <c r="A50" s="13">
        <v>907</v>
      </c>
      <c r="B50" s="30" t="s">
        <v>94</v>
      </c>
      <c r="C50" s="14" t="s">
        <v>177</v>
      </c>
      <c r="D50" s="18">
        <v>31500</v>
      </c>
      <c r="E50" s="18">
        <v>32367</v>
      </c>
    </row>
    <row r="51" spans="1:5" ht="120" customHeight="1" thickBot="1">
      <c r="A51" s="13">
        <v>907</v>
      </c>
      <c r="B51" s="30" t="s">
        <v>68</v>
      </c>
      <c r="C51" s="14" t="s">
        <v>240</v>
      </c>
      <c r="D51" s="19">
        <v>6100</v>
      </c>
      <c r="E51" s="19">
        <v>5634</v>
      </c>
    </row>
    <row r="52" spans="1:5" ht="129.75" customHeight="1" thickBot="1">
      <c r="A52" s="13">
        <v>907</v>
      </c>
      <c r="B52" s="24" t="s">
        <v>95</v>
      </c>
      <c r="C52" s="34" t="s">
        <v>96</v>
      </c>
      <c r="D52" s="7">
        <f>D53</f>
        <v>13700</v>
      </c>
      <c r="E52" s="7">
        <f>E53</f>
        <v>13623</v>
      </c>
    </row>
    <row r="53" spans="1:5" ht="115.5" customHeight="1" thickBot="1">
      <c r="A53" s="40">
        <v>907</v>
      </c>
      <c r="B53" s="48" t="s">
        <v>69</v>
      </c>
      <c r="C53" s="45" t="s">
        <v>97</v>
      </c>
      <c r="D53" s="49">
        <v>13700</v>
      </c>
      <c r="E53" s="49">
        <v>13623</v>
      </c>
    </row>
    <row r="54" spans="1:5" ht="36.75" customHeight="1" thickBot="1">
      <c r="A54" s="13">
        <v>907</v>
      </c>
      <c r="B54" s="9" t="s">
        <v>70</v>
      </c>
      <c r="C54" s="21" t="s">
        <v>139</v>
      </c>
      <c r="D54" s="7">
        <f>D55</f>
        <v>2584</v>
      </c>
      <c r="E54" s="7">
        <f>E55</f>
        <v>2361</v>
      </c>
    </row>
    <row r="55" spans="1:5" ht="96" customHeight="1" thickBot="1">
      <c r="A55" s="40">
        <v>907</v>
      </c>
      <c r="B55" s="48" t="s">
        <v>71</v>
      </c>
      <c r="C55" s="43" t="s">
        <v>22</v>
      </c>
      <c r="D55" s="49">
        <v>2584</v>
      </c>
      <c r="E55" s="49">
        <v>2361</v>
      </c>
    </row>
    <row r="56" spans="1:5" ht="116.25" customHeight="1" thickBot="1">
      <c r="A56" s="40">
        <v>907</v>
      </c>
      <c r="B56" s="50" t="s">
        <v>183</v>
      </c>
      <c r="C56" s="52" t="s">
        <v>206</v>
      </c>
      <c r="D56" s="7">
        <f>D57</f>
        <v>3000</v>
      </c>
      <c r="E56" s="7">
        <f>E57</f>
        <v>978</v>
      </c>
    </row>
    <row r="57" spans="1:5" ht="117.75" customHeight="1" thickBot="1">
      <c r="A57" s="40">
        <v>907</v>
      </c>
      <c r="B57" s="48" t="s">
        <v>204</v>
      </c>
      <c r="C57" s="63" t="s">
        <v>241</v>
      </c>
      <c r="D57" s="49">
        <v>3000</v>
      </c>
      <c r="E57" s="49">
        <v>978</v>
      </c>
    </row>
    <row r="58" spans="1:5" ht="32.25" customHeight="1" thickBot="1">
      <c r="A58" s="28" t="s">
        <v>127</v>
      </c>
      <c r="B58" s="25" t="s">
        <v>72</v>
      </c>
      <c r="C58" s="20" t="s">
        <v>23</v>
      </c>
      <c r="D58" s="7">
        <f>D59</f>
        <v>1020</v>
      </c>
      <c r="E58" s="7">
        <f>E59</f>
        <v>959</v>
      </c>
    </row>
    <row r="59" spans="1:5" ht="33.75" customHeight="1" thickBot="1">
      <c r="A59" s="40"/>
      <c r="B59" s="33" t="s">
        <v>73</v>
      </c>
      <c r="C59" s="43" t="s">
        <v>24</v>
      </c>
      <c r="D59" s="41">
        <v>1020</v>
      </c>
      <c r="E59" s="41">
        <v>959</v>
      </c>
    </row>
    <row r="60" spans="1:7" ht="34.5" customHeight="1" thickBot="1">
      <c r="A60" s="35">
        <v>0</v>
      </c>
      <c r="B60" s="25" t="s">
        <v>98</v>
      </c>
      <c r="C60" s="43" t="s">
        <v>99</v>
      </c>
      <c r="D60" s="31">
        <f>D61</f>
        <v>42431</v>
      </c>
      <c r="E60" s="31">
        <f>E61</f>
        <v>38725</v>
      </c>
      <c r="G60" s="64"/>
    </row>
    <row r="61" spans="1:5" ht="69.75" customHeight="1" thickBot="1">
      <c r="A61" s="40">
        <v>0</v>
      </c>
      <c r="B61" s="33" t="s">
        <v>178</v>
      </c>
      <c r="C61" s="43" t="s">
        <v>100</v>
      </c>
      <c r="D61" s="41">
        <v>42431</v>
      </c>
      <c r="E61" s="41">
        <v>38725</v>
      </c>
    </row>
    <row r="62" spans="1:5" ht="43.5" customHeight="1" thickBot="1">
      <c r="A62" s="35">
        <v>907</v>
      </c>
      <c r="B62" s="44" t="s">
        <v>151</v>
      </c>
      <c r="C62" s="52" t="s">
        <v>152</v>
      </c>
      <c r="D62" s="31">
        <f>D63</f>
        <v>5400</v>
      </c>
      <c r="E62" s="31">
        <f>E63</f>
        <v>5162</v>
      </c>
    </row>
    <row r="63" spans="1:7" ht="77.25" customHeight="1" thickBot="1">
      <c r="A63" s="40">
        <v>907</v>
      </c>
      <c r="B63" s="33" t="s">
        <v>199</v>
      </c>
      <c r="C63" s="43" t="s">
        <v>153</v>
      </c>
      <c r="D63" s="41">
        <v>5400</v>
      </c>
      <c r="E63" s="41">
        <v>5162</v>
      </c>
      <c r="G63" s="64"/>
    </row>
    <row r="64" spans="1:7" ht="35.25" customHeight="1" thickBot="1">
      <c r="A64" s="28" t="s">
        <v>58</v>
      </c>
      <c r="B64" s="25" t="s">
        <v>74</v>
      </c>
      <c r="C64" s="52" t="s">
        <v>60</v>
      </c>
      <c r="D64" s="22">
        <f>SUM(D65+D68+D69+D71+D72+D73+D74+D76)</f>
        <v>6718</v>
      </c>
      <c r="E64" s="22">
        <f>SUM(E65+E68+E69+E70+E71+E72+E73+E74+E76+E75)</f>
        <v>6962</v>
      </c>
      <c r="G64" s="64"/>
    </row>
    <row r="65" spans="1:5" ht="49.5" customHeight="1" thickBot="1">
      <c r="A65" s="40">
        <v>182</v>
      </c>
      <c r="B65" s="33" t="s">
        <v>101</v>
      </c>
      <c r="C65" s="43" t="s">
        <v>25</v>
      </c>
      <c r="D65" s="53">
        <f>SUM(D66+D67)</f>
        <v>153</v>
      </c>
      <c r="E65" s="53">
        <f>SUM(E66+E67)</f>
        <v>185</v>
      </c>
    </row>
    <row r="66" spans="1:5" ht="99" customHeight="1" thickBot="1">
      <c r="A66" s="13">
        <v>182</v>
      </c>
      <c r="B66" s="26" t="s">
        <v>75</v>
      </c>
      <c r="C66" s="45" t="s">
        <v>154</v>
      </c>
      <c r="D66" s="19">
        <v>82</v>
      </c>
      <c r="E66" s="19">
        <v>104</v>
      </c>
    </row>
    <row r="67" spans="1:5" ht="97.5" customHeight="1" thickBot="1">
      <c r="A67" s="40">
        <v>182</v>
      </c>
      <c r="B67" s="48" t="s">
        <v>76</v>
      </c>
      <c r="C67" s="45" t="s">
        <v>26</v>
      </c>
      <c r="D67" s="49">
        <v>71</v>
      </c>
      <c r="E67" s="49">
        <v>81</v>
      </c>
    </row>
    <row r="68" spans="1:5" ht="94.5" customHeight="1" thickBot="1">
      <c r="A68" s="40">
        <v>182</v>
      </c>
      <c r="B68" s="33" t="s">
        <v>77</v>
      </c>
      <c r="C68" s="43" t="s">
        <v>27</v>
      </c>
      <c r="D68" s="41">
        <v>140</v>
      </c>
      <c r="E68" s="41">
        <v>153</v>
      </c>
    </row>
    <row r="69" spans="1:5" ht="96.75" customHeight="1" thickBot="1">
      <c r="A69" s="40">
        <v>182</v>
      </c>
      <c r="B69" s="33" t="s">
        <v>102</v>
      </c>
      <c r="C69" s="43" t="s">
        <v>140</v>
      </c>
      <c r="D69" s="41">
        <v>60</v>
      </c>
      <c r="E69" s="41"/>
    </row>
    <row r="70" spans="1:5" ht="84" customHeight="1" thickBot="1">
      <c r="A70" s="40"/>
      <c r="B70" s="33" t="s">
        <v>254</v>
      </c>
      <c r="C70" s="43" t="s">
        <v>255</v>
      </c>
      <c r="D70" s="41"/>
      <c r="E70" s="41">
        <v>5</v>
      </c>
    </row>
    <row r="71" spans="1:5" ht="48.75" customHeight="1" thickBot="1">
      <c r="A71" s="40">
        <v>0</v>
      </c>
      <c r="B71" s="33" t="s">
        <v>112</v>
      </c>
      <c r="C71" s="43" t="s">
        <v>104</v>
      </c>
      <c r="D71" s="41">
        <v>20</v>
      </c>
      <c r="E71" s="41">
        <v>0</v>
      </c>
    </row>
    <row r="72" spans="1:5" ht="33.75" customHeight="1" thickBot="1">
      <c r="A72" s="40">
        <v>0</v>
      </c>
      <c r="B72" s="33" t="s">
        <v>111</v>
      </c>
      <c r="C72" s="43" t="s">
        <v>105</v>
      </c>
      <c r="D72" s="41">
        <v>21</v>
      </c>
      <c r="E72" s="41">
        <v>1</v>
      </c>
    </row>
    <row r="73" spans="1:5" ht="95.25" customHeight="1" thickBot="1">
      <c r="A73" s="40">
        <v>0</v>
      </c>
      <c r="B73" s="33" t="s">
        <v>108</v>
      </c>
      <c r="C73" s="43" t="s">
        <v>142</v>
      </c>
      <c r="D73" s="41">
        <v>21</v>
      </c>
      <c r="E73" s="41">
        <v>10</v>
      </c>
    </row>
    <row r="74" spans="1:5" ht="52.5" customHeight="1" thickBot="1">
      <c r="A74" s="40">
        <v>0</v>
      </c>
      <c r="B74" s="33" t="s">
        <v>78</v>
      </c>
      <c r="C74" s="43" t="s">
        <v>28</v>
      </c>
      <c r="D74" s="41">
        <v>4339</v>
      </c>
      <c r="E74" s="41">
        <v>4593</v>
      </c>
    </row>
    <row r="75" spans="1:5" ht="92.25" customHeight="1" thickBot="1">
      <c r="A75" s="40">
        <v>0</v>
      </c>
      <c r="B75" s="33" t="s">
        <v>261</v>
      </c>
      <c r="C75" s="43" t="s">
        <v>269</v>
      </c>
      <c r="D75" s="41"/>
      <c r="E75" s="41">
        <v>20</v>
      </c>
    </row>
    <row r="76" spans="1:5" ht="65.25" customHeight="1" thickBot="1">
      <c r="A76" s="54" t="s">
        <v>58</v>
      </c>
      <c r="B76" s="33" t="s">
        <v>79</v>
      </c>
      <c r="C76" s="43" t="s">
        <v>155</v>
      </c>
      <c r="D76" s="41">
        <v>1964</v>
      </c>
      <c r="E76" s="41">
        <v>1995</v>
      </c>
    </row>
    <row r="77" spans="1:5" ht="24.75" customHeight="1" thickBot="1">
      <c r="A77" s="55" t="s">
        <v>84</v>
      </c>
      <c r="B77" s="44" t="s">
        <v>113</v>
      </c>
      <c r="C77" s="52" t="s">
        <v>114</v>
      </c>
      <c r="D77" s="31">
        <v>0</v>
      </c>
      <c r="E77" s="31">
        <f>SUM(E78+E80)</f>
        <v>22</v>
      </c>
    </row>
    <row r="78" spans="1:5" ht="20.25" customHeight="1" thickBot="1">
      <c r="A78" s="54" t="s">
        <v>84</v>
      </c>
      <c r="B78" s="33" t="s">
        <v>174</v>
      </c>
      <c r="C78" s="43" t="s">
        <v>115</v>
      </c>
      <c r="D78" s="41">
        <v>0</v>
      </c>
      <c r="E78" s="41">
        <v>-62</v>
      </c>
    </row>
    <row r="79" spans="1:5" ht="46.5" customHeight="1" thickBot="1">
      <c r="A79" s="54" t="s">
        <v>84</v>
      </c>
      <c r="B79" s="33" t="s">
        <v>175</v>
      </c>
      <c r="C79" s="43" t="s">
        <v>156</v>
      </c>
      <c r="D79" s="41">
        <v>0</v>
      </c>
      <c r="E79" s="41">
        <v>-62</v>
      </c>
    </row>
    <row r="80" spans="1:5" ht="35.25" customHeight="1" thickBot="1">
      <c r="A80" s="54" t="s">
        <v>84</v>
      </c>
      <c r="B80" s="33" t="s">
        <v>176</v>
      </c>
      <c r="C80" s="43" t="s">
        <v>143</v>
      </c>
      <c r="D80" s="41">
        <v>0</v>
      </c>
      <c r="E80" s="41">
        <v>84</v>
      </c>
    </row>
    <row r="81" spans="1:5" ht="36" customHeight="1" thickBot="1">
      <c r="A81" s="55"/>
      <c r="B81" s="44" t="s">
        <v>184</v>
      </c>
      <c r="C81" s="52" t="s">
        <v>185</v>
      </c>
      <c r="D81" s="31"/>
      <c r="E81" s="31">
        <v>0</v>
      </c>
    </row>
    <row r="82" spans="1:5" ht="15" customHeight="1" thickBot="1">
      <c r="A82" s="55" t="s">
        <v>58</v>
      </c>
      <c r="B82" s="44" t="s">
        <v>85</v>
      </c>
      <c r="C82" s="6" t="s">
        <v>36</v>
      </c>
      <c r="D82" s="31">
        <f>SUM(D83)</f>
        <v>3734</v>
      </c>
      <c r="E82" s="31">
        <f>SUM(E83)</f>
        <v>3734</v>
      </c>
    </row>
    <row r="83" spans="1:5" ht="33" customHeight="1" thickBot="1">
      <c r="A83" s="54" t="s">
        <v>126</v>
      </c>
      <c r="B83" s="33" t="s">
        <v>170</v>
      </c>
      <c r="C83" s="56" t="s">
        <v>281</v>
      </c>
      <c r="D83" s="57">
        <v>3734</v>
      </c>
      <c r="E83" s="57">
        <v>3734</v>
      </c>
    </row>
    <row r="84" spans="1:5" ht="33" customHeight="1" thickBot="1">
      <c r="A84" s="27"/>
      <c r="B84" s="25"/>
      <c r="C84" s="6" t="s">
        <v>33</v>
      </c>
      <c r="D84" s="7">
        <f>SUM(D18+D82)</f>
        <v>633602</v>
      </c>
      <c r="E84" s="7">
        <f>SUM(E18+E82)</f>
        <v>626013</v>
      </c>
    </row>
    <row r="85" spans="1:5" ht="16.5" customHeight="1" thickBot="1">
      <c r="A85" s="55" t="s">
        <v>126</v>
      </c>
      <c r="B85" s="44" t="s">
        <v>86</v>
      </c>
      <c r="C85" s="6" t="s">
        <v>275</v>
      </c>
      <c r="D85" s="31">
        <f>SUM(D86)</f>
        <v>344980.4</v>
      </c>
      <c r="E85" s="31">
        <f>SUM(E86)</f>
        <v>339409</v>
      </c>
    </row>
    <row r="86" spans="1:5" ht="51.75" customHeight="1" thickBot="1">
      <c r="A86" s="55" t="s">
        <v>126</v>
      </c>
      <c r="B86" s="44" t="s">
        <v>87</v>
      </c>
      <c r="C86" s="6" t="s">
        <v>157</v>
      </c>
      <c r="D86" s="31">
        <f>SUM(D87+D90+D105+D119+D121)</f>
        <v>344980.4</v>
      </c>
      <c r="E86" s="31">
        <f>SUM(E87+E90+E105+E119+E121)</f>
        <v>339409</v>
      </c>
    </row>
    <row r="87" spans="1:5" ht="48" customHeight="1" thickBot="1">
      <c r="A87" s="54" t="s">
        <v>126</v>
      </c>
      <c r="B87" s="33" t="s">
        <v>88</v>
      </c>
      <c r="C87" s="6" t="s">
        <v>276</v>
      </c>
      <c r="D87" s="31">
        <f>SUM(D88:D89)</f>
        <v>75359</v>
      </c>
      <c r="E87" s="31">
        <f>SUM(E88:E89)</f>
        <v>75359</v>
      </c>
    </row>
    <row r="88" spans="1:5" ht="50.25" customHeight="1" thickBot="1">
      <c r="A88" s="54" t="s">
        <v>126</v>
      </c>
      <c r="B88" s="33" t="s">
        <v>89</v>
      </c>
      <c r="C88" s="34" t="s">
        <v>159</v>
      </c>
      <c r="D88" s="41">
        <v>52859</v>
      </c>
      <c r="E88" s="41">
        <v>52859</v>
      </c>
    </row>
    <row r="89" spans="1:5" ht="47.25" customHeight="1" thickBot="1">
      <c r="A89" s="54" t="s">
        <v>126</v>
      </c>
      <c r="B89" s="33" t="s">
        <v>180</v>
      </c>
      <c r="C89" s="34" t="s">
        <v>181</v>
      </c>
      <c r="D89" s="41">
        <v>22500</v>
      </c>
      <c r="E89" s="41">
        <v>22500</v>
      </c>
    </row>
    <row r="90" spans="1:5" ht="62.25" customHeight="1" thickBot="1">
      <c r="A90" s="54" t="s">
        <v>126</v>
      </c>
      <c r="B90" s="59" t="s">
        <v>162</v>
      </c>
      <c r="C90" s="6" t="s">
        <v>163</v>
      </c>
      <c r="D90" s="31">
        <f>SUM(D91:D97)</f>
        <v>80990.4</v>
      </c>
      <c r="E90" s="31">
        <f>SUM(E91:E97)</f>
        <v>77261</v>
      </c>
    </row>
    <row r="91" spans="1:5" ht="38.25" customHeight="1" thickBot="1">
      <c r="A91" s="54" t="s">
        <v>126</v>
      </c>
      <c r="B91" s="59" t="s">
        <v>129</v>
      </c>
      <c r="C91" s="34" t="s">
        <v>270</v>
      </c>
      <c r="D91" s="41">
        <v>1202</v>
      </c>
      <c r="E91" s="41">
        <v>1202</v>
      </c>
    </row>
    <row r="92" spans="1:5" ht="71.25" customHeight="1" thickBot="1">
      <c r="A92" s="54" t="s">
        <v>126</v>
      </c>
      <c r="B92" s="59" t="s">
        <v>208</v>
      </c>
      <c r="C92" s="34" t="s">
        <v>209</v>
      </c>
      <c r="D92" s="41">
        <v>237</v>
      </c>
      <c r="E92" s="41">
        <v>237</v>
      </c>
    </row>
    <row r="93" spans="1:5" ht="102" customHeight="1" thickBot="1">
      <c r="A93" s="54" t="s">
        <v>126</v>
      </c>
      <c r="B93" s="33" t="s">
        <v>164</v>
      </c>
      <c r="C93" s="34" t="s">
        <v>165</v>
      </c>
      <c r="D93" s="49">
        <v>5410</v>
      </c>
      <c r="E93" s="49">
        <v>5410</v>
      </c>
    </row>
    <row r="94" spans="1:5" ht="66" customHeight="1" thickBot="1">
      <c r="A94" s="54" t="s">
        <v>126</v>
      </c>
      <c r="B94" s="33" t="s">
        <v>130</v>
      </c>
      <c r="C94" s="56" t="s">
        <v>194</v>
      </c>
      <c r="D94" s="57">
        <v>4465</v>
      </c>
      <c r="E94" s="57">
        <v>4372</v>
      </c>
    </row>
    <row r="95" spans="1:5" ht="63.75" customHeight="1" thickBot="1">
      <c r="A95" s="54" t="s">
        <v>126</v>
      </c>
      <c r="B95" s="33" t="s">
        <v>263</v>
      </c>
      <c r="C95" s="56" t="s">
        <v>264</v>
      </c>
      <c r="D95" s="57">
        <v>6171.4</v>
      </c>
      <c r="E95" s="57">
        <v>6171</v>
      </c>
    </row>
    <row r="96" spans="1:5" ht="64.5" customHeight="1" thickBot="1">
      <c r="A96" s="54" t="s">
        <v>126</v>
      </c>
      <c r="B96" s="33" t="s">
        <v>131</v>
      </c>
      <c r="C96" s="32" t="s">
        <v>271</v>
      </c>
      <c r="D96" s="41">
        <v>1862</v>
      </c>
      <c r="E96" s="41">
        <v>1467</v>
      </c>
    </row>
    <row r="97" spans="1:5" ht="37.5" customHeight="1" thickBot="1">
      <c r="A97" s="54" t="s">
        <v>126</v>
      </c>
      <c r="B97" s="44" t="s">
        <v>122</v>
      </c>
      <c r="C97" s="61" t="s">
        <v>125</v>
      </c>
      <c r="D97" s="60">
        <f>SUM(D98:D104)</f>
        <v>61643</v>
      </c>
      <c r="E97" s="60">
        <f>SUM(E98:E104)</f>
        <v>58402</v>
      </c>
    </row>
    <row r="98" spans="1:5" ht="100.5" customHeight="1" thickBot="1">
      <c r="A98" s="58"/>
      <c r="B98" s="33" t="s">
        <v>122</v>
      </c>
      <c r="C98" s="5" t="s">
        <v>227</v>
      </c>
      <c r="D98" s="49">
        <v>41698</v>
      </c>
      <c r="E98" s="49">
        <v>41261</v>
      </c>
    </row>
    <row r="99" spans="1:5" ht="80.25" customHeight="1" thickBot="1">
      <c r="A99" s="58"/>
      <c r="B99" s="59" t="s">
        <v>122</v>
      </c>
      <c r="C99" s="34" t="s">
        <v>188</v>
      </c>
      <c r="D99" s="49">
        <v>829</v>
      </c>
      <c r="E99" s="49">
        <v>829</v>
      </c>
    </row>
    <row r="100" spans="1:5" ht="50.25" customHeight="1" thickBot="1">
      <c r="A100" s="58"/>
      <c r="B100" s="59" t="s">
        <v>122</v>
      </c>
      <c r="C100" s="34" t="s">
        <v>272</v>
      </c>
      <c r="D100" s="49">
        <v>490</v>
      </c>
      <c r="E100" s="49">
        <v>490</v>
      </c>
    </row>
    <row r="101" spans="1:5" ht="82.5" customHeight="1" thickBot="1">
      <c r="A101" s="58"/>
      <c r="B101" s="59" t="s">
        <v>122</v>
      </c>
      <c r="C101" s="34" t="s">
        <v>273</v>
      </c>
      <c r="D101" s="49">
        <v>6800</v>
      </c>
      <c r="E101" s="49">
        <v>4514</v>
      </c>
    </row>
    <row r="102" spans="1:5" ht="111.75" customHeight="1" thickBot="1">
      <c r="A102" s="58"/>
      <c r="B102" s="59" t="s">
        <v>122</v>
      </c>
      <c r="C102" s="34" t="s">
        <v>196</v>
      </c>
      <c r="D102" s="49">
        <v>6441</v>
      </c>
      <c r="E102" s="49">
        <v>6331</v>
      </c>
    </row>
    <row r="103" spans="1:5" ht="48.75" customHeight="1" thickBot="1">
      <c r="A103" s="58"/>
      <c r="B103" s="59" t="s">
        <v>122</v>
      </c>
      <c r="C103" s="34" t="s">
        <v>274</v>
      </c>
      <c r="D103" s="49">
        <v>850</v>
      </c>
      <c r="E103" s="49">
        <v>841</v>
      </c>
    </row>
    <row r="104" spans="1:5" ht="50.25" customHeight="1" thickBot="1">
      <c r="A104" s="58"/>
      <c r="B104" s="59" t="s">
        <v>122</v>
      </c>
      <c r="C104" s="56" t="s">
        <v>120</v>
      </c>
      <c r="D104" s="57">
        <v>4535</v>
      </c>
      <c r="E104" s="57">
        <v>4136</v>
      </c>
    </row>
    <row r="105" spans="1:5" ht="53.25" customHeight="1" thickBot="1">
      <c r="A105" s="58" t="s">
        <v>126</v>
      </c>
      <c r="B105" s="39" t="s">
        <v>121</v>
      </c>
      <c r="C105" s="6" t="s">
        <v>160</v>
      </c>
      <c r="D105" s="31">
        <f>SUM(D106+D107+D108+D116+D117+D118)</f>
        <v>187491</v>
      </c>
      <c r="E105" s="31">
        <f>SUM(E106+E107+E108+E116+E117+E118)</f>
        <v>185649</v>
      </c>
    </row>
    <row r="106" spans="1:5" ht="63" customHeight="1" thickBot="1">
      <c r="A106" s="58" t="s">
        <v>126</v>
      </c>
      <c r="B106" s="33" t="s">
        <v>265</v>
      </c>
      <c r="C106" s="34" t="s">
        <v>266</v>
      </c>
      <c r="D106" s="41">
        <v>430</v>
      </c>
      <c r="E106" s="41">
        <v>361</v>
      </c>
    </row>
    <row r="107" spans="1:5" ht="64.5" customHeight="1" thickBot="1">
      <c r="A107" s="54" t="s">
        <v>126</v>
      </c>
      <c r="B107" s="33" t="s">
        <v>117</v>
      </c>
      <c r="C107" s="34" t="s">
        <v>226</v>
      </c>
      <c r="D107" s="49">
        <v>6693</v>
      </c>
      <c r="E107" s="49">
        <v>6333</v>
      </c>
    </row>
    <row r="108" spans="1:5" ht="64.5" customHeight="1" thickBot="1">
      <c r="A108" s="54" t="s">
        <v>126</v>
      </c>
      <c r="B108" s="33" t="s">
        <v>236</v>
      </c>
      <c r="C108" s="34" t="s">
        <v>237</v>
      </c>
      <c r="D108" s="49">
        <f>SUM(D109:D115)</f>
        <v>142758</v>
      </c>
      <c r="E108" s="49">
        <f>SUM(E109:E115)</f>
        <v>141634</v>
      </c>
    </row>
    <row r="109" spans="1:5" ht="80.25" customHeight="1" thickBot="1">
      <c r="A109" s="54" t="s">
        <v>126</v>
      </c>
      <c r="B109" s="33" t="s">
        <v>123</v>
      </c>
      <c r="C109" s="34" t="s">
        <v>225</v>
      </c>
      <c r="D109" s="49">
        <v>133462</v>
      </c>
      <c r="E109" s="49">
        <v>132672</v>
      </c>
    </row>
    <row r="110" spans="1:5" ht="64.5" customHeight="1" thickBot="1">
      <c r="A110" s="54" t="s">
        <v>126</v>
      </c>
      <c r="B110" s="33" t="s">
        <v>123</v>
      </c>
      <c r="C110" s="34" t="s">
        <v>224</v>
      </c>
      <c r="D110" s="49">
        <v>3230</v>
      </c>
      <c r="E110" s="49">
        <v>3099</v>
      </c>
    </row>
    <row r="111" spans="1:5" ht="111" customHeight="1" thickBot="1">
      <c r="A111" s="54" t="s">
        <v>126</v>
      </c>
      <c r="B111" s="33" t="s">
        <v>123</v>
      </c>
      <c r="C111" s="34" t="s">
        <v>223</v>
      </c>
      <c r="D111" s="49">
        <v>1830</v>
      </c>
      <c r="E111" s="49">
        <v>1774</v>
      </c>
    </row>
    <row r="112" spans="1:5" ht="79.5" customHeight="1" thickBot="1">
      <c r="A112" s="54" t="s">
        <v>126</v>
      </c>
      <c r="B112" s="33" t="s">
        <v>123</v>
      </c>
      <c r="C112" s="34" t="s">
        <v>128</v>
      </c>
      <c r="D112" s="49">
        <v>2820</v>
      </c>
      <c r="E112" s="49">
        <v>2790</v>
      </c>
    </row>
    <row r="113" spans="1:5" ht="81.75" customHeight="1" thickBot="1">
      <c r="A113" s="54" t="s">
        <v>126</v>
      </c>
      <c r="B113" s="33" t="s">
        <v>123</v>
      </c>
      <c r="C113" s="34" t="s">
        <v>222</v>
      </c>
      <c r="D113" s="49">
        <v>646</v>
      </c>
      <c r="E113" s="49">
        <v>612</v>
      </c>
    </row>
    <row r="114" spans="1:5" ht="81.75" customHeight="1" thickBot="1">
      <c r="A114" s="54" t="s">
        <v>126</v>
      </c>
      <c r="B114" s="33" t="s">
        <v>123</v>
      </c>
      <c r="C114" s="34" t="s">
        <v>242</v>
      </c>
      <c r="D114" s="49">
        <v>389</v>
      </c>
      <c r="E114" s="49">
        <v>315</v>
      </c>
    </row>
    <row r="115" spans="1:5" ht="54.75" customHeight="1" thickBot="1">
      <c r="A115" s="54" t="s">
        <v>126</v>
      </c>
      <c r="B115" s="33" t="s">
        <v>123</v>
      </c>
      <c r="C115" s="34" t="s">
        <v>220</v>
      </c>
      <c r="D115" s="60">
        <v>381</v>
      </c>
      <c r="E115" s="60">
        <v>372</v>
      </c>
    </row>
    <row r="116" spans="1:5" ht="111.75" customHeight="1" thickBot="1">
      <c r="A116" s="54"/>
      <c r="B116" s="33" t="s">
        <v>118</v>
      </c>
      <c r="C116" s="34" t="s">
        <v>277</v>
      </c>
      <c r="D116" s="49">
        <v>12645</v>
      </c>
      <c r="E116" s="49">
        <v>12645</v>
      </c>
    </row>
    <row r="117" spans="1:5" ht="78" customHeight="1" thickBot="1">
      <c r="A117" s="54" t="s">
        <v>126</v>
      </c>
      <c r="B117" s="33" t="s">
        <v>119</v>
      </c>
      <c r="C117" s="34" t="s">
        <v>278</v>
      </c>
      <c r="D117" s="23">
        <v>19495</v>
      </c>
      <c r="E117" s="23">
        <v>19206</v>
      </c>
    </row>
    <row r="118" spans="1:5" ht="113.25" customHeight="1" thickBot="1">
      <c r="A118" s="54" t="s">
        <v>126</v>
      </c>
      <c r="B118" s="33" t="s">
        <v>161</v>
      </c>
      <c r="C118" s="34" t="s">
        <v>279</v>
      </c>
      <c r="D118" s="23">
        <v>5470</v>
      </c>
      <c r="E118" s="23">
        <v>5470</v>
      </c>
    </row>
    <row r="119" spans="1:5" ht="24" customHeight="1" thickBot="1">
      <c r="A119" s="58" t="s">
        <v>126</v>
      </c>
      <c r="B119" s="44" t="s">
        <v>244</v>
      </c>
      <c r="C119" s="6" t="s">
        <v>245</v>
      </c>
      <c r="D119" s="60">
        <f>SUM(D120)</f>
        <v>80</v>
      </c>
      <c r="E119" s="60">
        <f>SUM(E120)</f>
        <v>80</v>
      </c>
    </row>
    <row r="120" spans="1:5" ht="80.25" customHeight="1" thickBot="1">
      <c r="A120" s="58" t="s">
        <v>126</v>
      </c>
      <c r="B120" s="59" t="s">
        <v>246</v>
      </c>
      <c r="C120" s="56" t="s">
        <v>247</v>
      </c>
      <c r="D120" s="57">
        <v>80</v>
      </c>
      <c r="E120" s="57">
        <v>80</v>
      </c>
    </row>
    <row r="121" spans="1:5" ht="51.75" customHeight="1" thickBot="1">
      <c r="A121" s="58" t="s">
        <v>126</v>
      </c>
      <c r="B121" s="39" t="s">
        <v>167</v>
      </c>
      <c r="C121" s="6" t="s">
        <v>35</v>
      </c>
      <c r="D121" s="60">
        <f>SUM(D122)</f>
        <v>1060</v>
      </c>
      <c r="E121" s="60">
        <f>SUM(E122)</f>
        <v>1060</v>
      </c>
    </row>
    <row r="122" spans="1:5" ht="50.25" customHeight="1" thickBot="1">
      <c r="A122" s="54"/>
      <c r="B122" s="33" t="s">
        <v>90</v>
      </c>
      <c r="C122" s="34" t="s">
        <v>280</v>
      </c>
      <c r="D122" s="60">
        <v>1060</v>
      </c>
      <c r="E122" s="60">
        <v>1060</v>
      </c>
    </row>
    <row r="123" spans="1:5" ht="16.5" thickBot="1">
      <c r="A123" s="62"/>
      <c r="B123" s="35" t="s">
        <v>282</v>
      </c>
      <c r="C123" s="6"/>
      <c r="D123" s="31">
        <f>SUM(D84+D85)</f>
        <v>978582.4</v>
      </c>
      <c r="E123" s="31">
        <f>SUM(E84+E85)</f>
        <v>965422</v>
      </c>
    </row>
  </sheetData>
  <sheetProtection/>
  <mergeCells count="10">
    <mergeCell ref="C7:E7"/>
    <mergeCell ref="C8:E8"/>
    <mergeCell ref="C9:E9"/>
    <mergeCell ref="C10:E10"/>
    <mergeCell ref="D15:E15"/>
    <mergeCell ref="A16:A17"/>
    <mergeCell ref="B16:B17"/>
    <mergeCell ref="C16:C17"/>
    <mergeCell ref="C11:E11"/>
    <mergeCell ref="D14:E14"/>
  </mergeCells>
  <printOptions/>
  <pageMargins left="0.5511811023622047" right="0.6692913385826772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Kovaleva_TN</cp:lastModifiedBy>
  <cp:lastPrinted>2011-02-28T02:08:46Z</cp:lastPrinted>
  <dcterms:created xsi:type="dcterms:W3CDTF">2007-04-13T01:28:49Z</dcterms:created>
  <dcterms:modified xsi:type="dcterms:W3CDTF">2011-02-28T02:08:49Z</dcterms:modified>
  <cp:category/>
  <cp:version/>
  <cp:contentType/>
  <cp:contentStatus/>
</cp:coreProperties>
</file>